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6" activeTab="8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支出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<sst xmlns="http://schemas.openxmlformats.org/spreadsheetml/2006/main" count="1353" uniqueCount="487">
  <si>
    <t>预算01-1表</t>
  </si>
  <si>
    <t>2026年部门财务收支预算总表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</si>
  <si>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</si>
  <si>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</si>
  <si>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</si>
  <si>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</si>
  <si>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</si>
  <si>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</si>
  <si>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</si>
  <si>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</si>
  <si>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</si>
  <si>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</si>
  <si>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</si>
  <si>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</si>
  <si>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</si>
  <si>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</si>
  <si>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</si>
  <si>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</si>
  <si>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</si>
  <si>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</si>
  <si>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</si>
  <si>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</si>
  <si>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</si>
  <si>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</si>
  <si>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</si>
  <si>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</si>
  <si>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</si>
  <si>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</si>
  <si>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</si>
  <si>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</si>
  <si>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</si>
  <si>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</si>
  <si>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</si>
  <si>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</si>
  <si>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</si>
  <si>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</si>
  <si>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</si>
  <si>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</si>
  <si>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</si>
  <si>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</si>
  <si>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</si>
  <si>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</si>
  <si>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非财政拨款结余</t>
  </si>
  <si>
    <t>事业收入</t>
  </si>
  <si>
    <t>276001</t>
  </si>
  <si>
    <t>中国农工民主党云南省委员会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</si>
  <si>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</si>
  <si>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</si>
  <si>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</si>
  <si>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</si>
  <si>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</si>
  <si>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</si>
  <si>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</si>
  <si>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</si>
  <si>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</si>
  <si>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</si>
  <si>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</si>
  <si>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</si>
  <si>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</si>
  <si>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201</t>
  </si>
  <si>
    <t>一般公共服务支出</t>
  </si>
  <si>
    <t>20101</t>
  </si>
  <si>
    <t>人大事务</t>
  </si>
  <si>
    <t>2010101</t>
  </si>
  <si>
    <t>行政运行</t>
  </si>
  <si>
    <t>20128</t>
  </si>
  <si>
    <t>民主党派及工商联事务</t>
  </si>
  <si>
    <t>2012801</t>
  </si>
  <si>
    <t>2012804</t>
  </si>
  <si>
    <t>参政议政</t>
  </si>
  <si>
    <t>2012899</t>
  </si>
  <si>
    <t>其他民主党派及工商联事务支出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</si>
  <si>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</si>
  <si>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</si>
  <si>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</si>
  <si>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</si>
  <si>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</si>
  <si>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</si>
  <si>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</si>
  <si>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</si>
  <si>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</si>
  <si>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</si>
  <si>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</si>
  <si>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</si>
  <si>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</si>
  <si>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</si>
  <si>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</si>
  <si>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</si>
  <si>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</si>
  <si>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</si>
  <si>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</si>
  <si>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</si>
  <si>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</si>
  <si>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</si>
  <si>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</si>
  <si>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</si>
  <si>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</si>
  <si>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</si>
  <si>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</si>
  <si>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</si>
  <si>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</si>
  <si>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</si>
  <si>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</si>
  <si>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</si>
  <si>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</si>
  <si>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</si>
  <si>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</si>
  <si>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</si>
  <si>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</si>
  <si>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</si>
  <si>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</si>
  <si>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</si>
  <si>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</si>
  <si>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</si>
  <si>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</si>
  <si>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</si>
  <si>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</si>
  <si>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</si>
  <si>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</si>
  <si>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</si>
  <si>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</si>
  <si>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</si>
  <si>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</si>
  <si>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</si>
  <si>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</si>
  <si>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</si>
  <si>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</si>
  <si>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</si>
  <si>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</si>
  <si>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</si>
  <si>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</si>
  <si>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</si>
  <si>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</si>
  <si>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</si>
  <si>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</si>
  <si>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</si>
  <si>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</si>
  <si>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</si>
  <si>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</si>
  <si>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</si>
  <si>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</si>
  <si>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</si>
  <si>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</si>
  <si>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</si>
  <si>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</si>
  <si>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</si>
  <si>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</si>
  <si>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</si>
  <si>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530000210000000046623</t>
  </si>
  <si>
    <t>行政人员支出工资</t>
  </si>
  <si>
    <t>30101</t>
  </si>
  <si>
    <t>基本工资</t>
  </si>
  <si>
    <t>30102</t>
  </si>
  <si>
    <t>津贴补贴</t>
  </si>
  <si>
    <t>30103</t>
  </si>
  <si>
    <t>奖金</t>
  </si>
  <si>
    <t>530000210000000046625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</si>
  <si>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</si>
  <si>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</si>
  <si>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</si>
  <si>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</si>
  <si>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</si>
  <si>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</si>
  <si>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</si>
  <si>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</si>
  <si>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</si>
  <si>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530000210000000046627</t>
  </si>
  <si>
    <t>30113</t>
  </si>
  <si>
    <t>530000210000000046630</t>
  </si>
  <si>
    <t>公车购置及运维费</t>
  </si>
  <si>
    <t>30231</t>
  </si>
  <si>
    <t>公务用车运行维护费</t>
  </si>
  <si>
    <t>530000210000000046632</t>
  </si>
  <si>
    <t>30217</t>
  </si>
  <si>
    <t>530000210000000046633</t>
  </si>
  <si>
    <t>行政人员公务交通补贴</t>
  </si>
  <si>
    <t>30239</t>
  </si>
  <si>
    <t>其他交通费用</t>
  </si>
  <si>
    <t>530000210000000046634</t>
  </si>
  <si>
    <t>工会经费</t>
  </si>
  <si>
    <t>30228</t>
  </si>
  <si>
    <t>530000210000000046635</t>
  </si>
  <si>
    <t>一般公用经费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</si>
  <si>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</si>
  <si>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</si>
  <si>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</si>
  <si>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</si>
  <si>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</si>
  <si>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</si>
  <si>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</si>
  <si>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</si>
  <si>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</si>
  <si>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</si>
  <si>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</si>
  <si>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</si>
  <si>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</si>
  <si>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</si>
  <si>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</si>
  <si>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</si>
  <si>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</si>
  <si>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</si>
  <si>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30226</t>
  </si>
  <si>
    <t>劳务费</t>
  </si>
  <si>
    <t>30227</t>
  </si>
  <si>
    <t>委托业务费</t>
  </si>
  <si>
    <t>30299</t>
  </si>
  <si>
    <t>其他商品和服务支出</t>
  </si>
  <si>
    <t>31002</t>
  </si>
  <si>
    <t>办公设备购置</t>
  </si>
  <si>
    <t>530000241100002220622</t>
  </si>
  <si>
    <t>行政人员绩效奖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</si>
  <si>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</si>
  <si>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</si>
  <si>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</si>
  <si>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</si>
  <si>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</si>
  <si>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</si>
  <si>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部门预算机动经费</t>
  </si>
  <si>
    <t>其他运转类</t>
  </si>
  <si>
    <t>530000241100002021759</t>
  </si>
  <si>
    <t>民主党派工作保障经费</t>
  </si>
  <si>
    <t>530000231100001107405</t>
  </si>
  <si>
    <t>民主党派工作项目经费</t>
  </si>
  <si>
    <t>专项业务类</t>
  </si>
  <si>
    <t>530000200000000001459</t>
  </si>
  <si>
    <t>其他人员支出</t>
  </si>
  <si>
    <t>民生类</t>
  </si>
  <si>
    <t>530000231100001075118</t>
  </si>
  <si>
    <t>30199</t>
  </si>
  <si>
    <t>其他工资福利支出</t>
  </si>
  <si>
    <t>社会服务工作项目经费</t>
  </si>
  <si>
    <t>530000210000000026879</t>
  </si>
  <si>
    <t>30218</t>
  </si>
  <si>
    <t>专用材料费</t>
  </si>
  <si>
    <t>31005</t>
  </si>
  <si>
    <t>基础设施建设</t>
  </si>
  <si>
    <t>因公出国（境）专项经费</t>
  </si>
  <si>
    <t>因公出国（境）经费</t>
  </si>
  <si>
    <t>530000241100002044435</t>
  </si>
  <si>
    <t>30212</t>
  </si>
  <si>
    <t>因公出国（境）费用</t>
  </si>
  <si>
    <t>云南省决策咨询研究课题专项经费</t>
  </si>
  <si>
    <t>事业发展类</t>
  </si>
  <si>
    <t>530000261100005167863</t>
  </si>
  <si>
    <t>政务信息化运维服务项目补助资金</t>
  </si>
  <si>
    <t>530000261100005155961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</si>
  <si>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</si>
  <si>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</si>
  <si>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</si>
  <si>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</si>
  <si>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</si>
  <si>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</si>
  <si>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</si>
  <si>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</si>
  <si>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</si>
  <si>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</si>
  <si>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</si>
  <si>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</si>
  <si>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为保障2026年度网站系统安全稳定运行，网站访问浏览顺畅，使用人员满意度90%以上，计划开展政务信息化运维项目2项。</t>
  </si>
  <si>
    <t>产出指标</t>
  </si>
  <si>
    <t>数量指标</t>
  </si>
  <si>
    <t>政务信息化运维服务项目</t>
  </si>
  <si>
    <t>=</t>
  </si>
  <si>
    <t>项</t>
  </si>
  <si>
    <t>定量指标</t>
  </si>
  <si>
    <t>省委会机关网站系统日常巡检、漏洞修复、数据备份、内容技术支持及基础功能调整，以防止服务中断或安全事故。
通过专业的测评工具和技术手段，深入挖掘信息系统在网络架构、系统软件、应用程序、数据存储与传输等方面存在的安全风险与漏洞。针对排查出的风险，制定详细、可操作的风险管控措施，降低安全事件发生的可能性和影响程度，为系统建设筑牢安全防线。</t>
  </si>
  <si>
    <t>效益指标</t>
  </si>
  <si>
    <t>社会效益</t>
  </si>
  <si>
    <t>系统运行稳定性</t>
  </si>
  <si>
    <t>365</t>
  </si>
  <si>
    <t>天/年</t>
  </si>
  <si>
    <t>反映网站安全稳定运行情况。</t>
  </si>
  <si>
    <t>满意度指标</t>
  </si>
  <si>
    <t>服务对象满意度</t>
  </si>
  <si>
    <t>使用人员满意度</t>
  </si>
  <si>
    <t>&gt;=</t>
  </si>
  <si>
    <t>90</t>
  </si>
  <si>
    <t>%</t>
  </si>
  <si>
    <t>反映全省农工党党员使用网站满意度。</t>
  </si>
  <si>
    <t>深入调查研究，完成直接委托的2026年云南省决策咨询研究课题研究工作。按照云南省决策咨询研究课题管理有关要求，做好中期管理、结题管理和成果转化，经过研究形成咨询报告至少1篇，总报告1份，按要求及时完成课题研究工作。</t>
  </si>
  <si>
    <t>可刊用的咨询报告数量</t>
  </si>
  <si>
    <t>1.0</t>
  </si>
  <si>
    <t>篇</t>
  </si>
  <si>
    <t>反映提交咨询报告数</t>
  </si>
  <si>
    <t>总报告≥1篇</t>
  </si>
  <si>
    <t>反映报告提交数量情况</t>
  </si>
  <si>
    <t>时效指标</t>
  </si>
  <si>
    <t>结题报告出具时间</t>
  </si>
  <si>
    <t>&lt;=</t>
  </si>
  <si>
    <t>26年12月31日</t>
  </si>
  <si>
    <t>定性指标</t>
  </si>
  <si>
    <t>课题结题评审材料提交时限为2026年12月31日。</t>
  </si>
  <si>
    <t>课题成果参阅率</t>
  </si>
  <si>
    <t>85</t>
  </si>
  <si>
    <t>反映研究成果报送有关领导和单位参阅情况</t>
  </si>
  <si>
    <t>报告使用对象满意度</t>
  </si>
  <si>
    <t>反映提供决策信息服务对象的满意度。</t>
  </si>
  <si>
    <t>通过安排，2026年完成因公出国“境”出行至少一次，形成报告一篇。</t>
  </si>
  <si>
    <t>参与因公出国“境”人员数量</t>
  </si>
  <si>
    <t>人</t>
  </si>
  <si>
    <t>反映2026年至少出行1人。</t>
  </si>
  <si>
    <t>返程后形成报告</t>
  </si>
  <si>
    <t>报告反映此次出行对提高我委参政议政、民主监督、政治协商水平。</t>
  </si>
  <si>
    <t>出行人员满意度</t>
  </si>
  <si>
    <t>反映出行人员对此次行程安排的满意度指标。</t>
  </si>
  <si>
    <t>通过规划，农工党云南省委会社会服务处持续提供优质、高效的服务。
1.通过做好乡村振兴帮扶活动、专项民主监督，使得社会服务、民主监督能力得到提升。
2.通过配合省委统战部持续性完成支持“同心工程基层行·聚力云岭开新局”和助力乡村振兴民生项目。
3.通过每年开展好“同心工程基层行·聚力云岭开新局”、“健康美丽云南·农工行”、同心助推活动等品牌活动和“医疗、文化、科技”三下乡活动、健康扶贫、教育扶贫等社会服务活动，对服务对象，产生长久地政治效益、经济效益、社会效益。</t>
  </si>
  <si>
    <t>支持“同心工程”民生项目数量</t>
  </si>
  <si>
    <t>1.00</t>
  </si>
  <si>
    <t>个</t>
  </si>
  <si>
    <t>反映支持“同心工程”民生项目和助推乡村振兴民生项目数量不少于1个。完成率=实际支持民生项目个数/计划支持民生项目个数*100%</t>
  </si>
  <si>
    <t>社会服务“三下乡”活动次数</t>
  </si>
  <si>
    <t>次</t>
  </si>
  <si>
    <t>反映农工党医疗卫生界别党员帮扶活动次数不少于3次。社会服务“三下乡”完成率=实际“三下乡”活动次数/计划“三下乡”活动次数*100%</t>
  </si>
  <si>
    <t>专项民主监督成果采纳数量</t>
  </si>
  <si>
    <t>条</t>
  </si>
  <si>
    <t>专项民主监督成果，被各级党委政府、政协等采纳或转化成领导发言数量不少于1条。完成率=被采纳条数/提交条数*100%</t>
  </si>
  <si>
    <t>助推地方政府完成乡村振兴任务户</t>
  </si>
  <si>
    <t>50</t>
  </si>
  <si>
    <t>户</t>
  </si>
  <si>
    <t>涉及产业发展项目地的乡村振兴工作成效，助推地方政府完成乡村振兴任务户数不少于50户。完成率=实际助推地方政府完成乡村振兴任务户数/计划助推地方政府完成乡村振兴任务户数*100%</t>
  </si>
  <si>
    <t>社会服务活动当地居民参与程度</t>
  </si>
  <si>
    <t>80</t>
  </si>
  <si>
    <t>人次</t>
  </si>
  <si>
    <t>社会服务“三下乡”等活动当地居民参与程度不少于80人次。完成率=社会服务“三下乡”等活动当地居民实际参与人数/社会服务“三下乡”等活动当地居民计划参与人数*100%</t>
  </si>
  <si>
    <t>参加人员满意度</t>
  </si>
  <si>
    <t>参加活动人员对活动的满意程度不低于85%。参加人员满意度=参加人员满意户数/参与调查问卷户数*100%</t>
  </si>
  <si>
    <t>成本指标</t>
  </si>
  <si>
    <t>经济成本指标</t>
  </si>
  <si>
    <t>采购成本控制率</t>
  </si>
  <si>
    <t>100</t>
  </si>
  <si>
    <t>反映单位采购成本控制情况</t>
  </si>
  <si>
    <t xml:space="preserve">通过农工党云南省委会工作的积极推进，参政议政、组织人事、宣传教育认真履行职责，
1.完成到期基层组织换届工作，保持农工党基层组织健康发展；
2.举办“骨干党员”和内部监督工作、新党员培训班各1期，达到增强农工党党员对统一战线理论、方针和政策有比较深入的了解，对中国共产党领导的多党合作和政治协商制度的认识，更好的履行好参政党职能，切实提升监督委员会成员履职能力，更好发挥代表人士队伍的作用；
3.举办“农工讲坛”4期，提升党员理论水平，提高党员思想认识；
4.组织指导各基层组织开展活动，在全省深入学习宣传中共二十届三中全会和农工党十七大精神，让广大党员树牢“四个意识”、坚定“四个自信”，做到“两个维护”，拥护“两个确立”；
5.及时完成新党员档案信息整理，确保党员信息完整可靠；
6.过多种形式、多种手段，丰富宣传教育内容，拓宽受众范围，实现信息有效传导，微信公众号、门户网站及时更新新闻信息；
7.做好社情民意信息调研和专委会活动服务工作，向农工党中央、中共云南省委、省政府提供高质量、高数量提案、社情民意信息，力争为党委政府决策提供高价值的参考。
</t>
  </si>
  <si>
    <t>举办培训班期数</t>
  </si>
  <si>
    <t>期</t>
  </si>
  <si>
    <t>反映骨干党员、代表人士、内部监督培训班完成情况。
举办培训班实际完成率=实际举办培训班期数/计划举办培训班期数*100%。</t>
  </si>
  <si>
    <t>年参训党员人数</t>
  </si>
  <si>
    <t>120</t>
  </si>
  <si>
    <t>反映年度内参训党员的数量。实际参训率=实际参训党员人数/计划参训党员人数*100%</t>
  </si>
  <si>
    <t>《农工滇讯》编印期数</t>
  </si>
  <si>
    <t>反映《农工滇讯》刊物创办、编印的期数。编印期数完成率=实际编印期数/计划编印期数*100%。</t>
  </si>
  <si>
    <t>上报专报数量</t>
  </si>
  <si>
    <t>10</t>
  </si>
  <si>
    <t>反映年度上报中共云南省委、省人民政府专报数量。
专报上报完成率=实际上报专报数/计划上报专报数*100%。</t>
  </si>
  <si>
    <t>社情民意信息上报数</t>
  </si>
  <si>
    <t>60</t>
  </si>
  <si>
    <t>反映上报农工党中央、省政协、中共云南省委统战部社情民意信息数。
上报完成率=实际上报社情民意信息数/计划上报社情民意信息数*100%。</t>
  </si>
  <si>
    <t>完成调研报告数量</t>
  </si>
  <si>
    <t>15</t>
  </si>
  <si>
    <t>件</t>
  </si>
  <si>
    <t>完成调研报告数量不少于15件。调研报告上报完成率=实际上报的调研报告数量/计划上报的调研报告数量*100%</t>
  </si>
  <si>
    <t>质量指标</t>
  </si>
  <si>
    <t>调研结题转化率</t>
  </si>
  <si>
    <t>反映调研结题转化情况。调研结题转化率=转化为提案的结题数/结题数*100%</t>
  </si>
  <si>
    <t>新党员档案信息收集整理率</t>
  </si>
  <si>
    <t>反映新党员档案信息准确率情况。新党员档案收集整理率=已更新党员信息人次/应更新新党员信息人次*100%</t>
  </si>
  <si>
    <t>提案采纳率</t>
  </si>
  <si>
    <t>反映提案被省委、省政府及有关部门采纳的比率。提案采纳率=采纳提案数/提案提交数*100%</t>
  </si>
  <si>
    <t>协商成果转化率</t>
  </si>
  <si>
    <t>反映协商成果的成效。协商成果转化率=被省委、省政府及有关部门采纳的协商成果数/协商成果数*10</t>
  </si>
  <si>
    <t>开展慰问活动</t>
  </si>
  <si>
    <t>通过活动体现省委对党员的关心关怀，增强农工党的凝聚力</t>
  </si>
  <si>
    <t>受训党员满意度</t>
  </si>
  <si>
    <t>反映参训党员对培训内容、形式等的满意度情况。受训党员满意度=对培训内容满意的党员/全体受训党员*100%</t>
  </si>
  <si>
    <t>在2026年扶持项目实施，补充单位资金缺口。</t>
  </si>
  <si>
    <t>扶持项目数量</t>
  </si>
  <si>
    <t>部门预算机动经费开支最少扶持项目数为1个。</t>
  </si>
  <si>
    <t>资金开支及时度</t>
  </si>
  <si>
    <t>机动经费在到账后一个月内完成支出的程度。</t>
  </si>
  <si>
    <t>受益对象满意度</t>
  </si>
  <si>
    <t>项目实施受益对象满意情况。</t>
  </si>
  <si>
    <t>2026年，要确保编外人员工资发放及时率达100%，生产生活能力提高率达80%及以上，受益对象满意度达90%及以上。</t>
  </si>
  <si>
    <t>发放及时率</t>
  </si>
  <si>
    <t>反映发放单位及时发放补助资金的情况。
发放及时率=在时限内发放资金/应发放资金*100%</t>
  </si>
  <si>
    <t>生产生活能力提高</t>
  </si>
  <si>
    <t>反映补助促进受助对象生产生活能力提高的情况。生产生活能力提高率=（补助后生产生活购买力-补助前生产生活购买力）/补助前生产生活购买力*100%</t>
  </si>
  <si>
    <t>反映获补助受益对象的满意程度。</t>
  </si>
  <si>
    <t>坚持以习近平新时代中国特色社会主义思想为指导，学习中共二十大及二十大历次会议精神、农工党十七大精神、习近平总书记系列重要讲话精神、农工党中央和中共云南省委决策部署为重点，促进思想政治教育工作进一步提升：根据学习需求购买、编印学习材料，并下发全省各州及省直基层组织；按照农工党中央要求，征订农工党党刊《前进论坛》，覆盖全省50%及以上党员。</t>
  </si>
  <si>
    <t>党员学习材料批次</t>
  </si>
  <si>
    <t>批次</t>
  </si>
  <si>
    <t>反映购买党员学习材料至少一批次。</t>
  </si>
  <si>
    <t>党刊征订份数</t>
  </si>
  <si>
    <t>1000</t>
  </si>
  <si>
    <t>份</t>
  </si>
  <si>
    <t>反映《前进论坛》刊物征订份数。</t>
  </si>
  <si>
    <t>党内刊物基层组织覆盖率</t>
  </si>
  <si>
    <t>反映《农工滇讯》等的发放量在全省基层组织的占比情况。党内刊物覆盖率=《农工滇讯》刊发数/（州市级组织+省直各基层组织数）*100%</t>
  </si>
  <si>
    <t>宣传报道具有正面评价率</t>
  </si>
  <si>
    <t>反映社会各界对农工党云南省委宣传工作有正面评价的情况</t>
  </si>
  <si>
    <t>党刊覆盖人员满意度</t>
  </si>
  <si>
    <t>反映党刊覆盖人员满意度。党刊覆盖人员满意度=（满意人数/问卷调查人数）*100%</t>
  </si>
  <si>
    <t>预算06表</t>
  </si>
  <si>
    <t>2026年政府性基金预算支出预算表</t>
  </si>
  <si>
    <t>政府性基金预算支出</t>
  </si>
  <si>
    <t>我委无政府性基金，故此表为空。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</si>
  <si>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</si>
  <si>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</si>
  <si>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</si>
  <si>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</si>
  <si>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</si>
  <si>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</si>
  <si>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</si>
  <si>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</si>
  <si>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</si>
  <si>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</si>
  <si>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</si>
  <si>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</si>
  <si>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采购汽车维修维护</t>
  </si>
  <si>
    <t>C23120301 车辆维修和保养服务</t>
  </si>
  <si>
    <t>年</t>
  </si>
  <si>
    <t>采购汽车保险</t>
  </si>
  <si>
    <t>C1804010201 机动车保险服务</t>
  </si>
  <si>
    <t>自动双面A4激光打印机</t>
  </si>
  <si>
    <t>A02021003 A4黑白打印机</t>
  </si>
  <si>
    <t>台</t>
  </si>
  <si>
    <t>财务咨询服务</t>
  </si>
  <si>
    <t>C20030100 会计咨询服务</t>
  </si>
  <si>
    <t xml:space="preserve"> 三人座沙发</t>
  </si>
  <si>
    <t>A05010401 三人沙发</t>
  </si>
  <si>
    <t>台式计算机</t>
  </si>
  <si>
    <t>A02010105 台式计算机</t>
  </si>
  <si>
    <t>预算08表</t>
  </si>
  <si>
    <t>2026年部门政府购买服务预算表</t>
  </si>
  <si>
    <t>政府购买服务项目</t>
  </si>
  <si>
    <t>政府购买服务目录</t>
  </si>
  <si>
    <t>公务用车运行维护-采购汽车维修</t>
  </si>
  <si>
    <t>B1101 维修保养服务</t>
  </si>
  <si>
    <t>B0801 咨询服务</t>
  </si>
  <si>
    <t>预算09-1表</t>
  </si>
  <si>
    <t>2026年省对下转移支付预算表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</si>
  <si>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</si>
  <si>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</si>
  <si>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</si>
  <si>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</si>
  <si>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</si>
  <si>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</si>
  <si>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</si>
  <si>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</si>
  <si>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</si>
  <si>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</si>
  <si>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</si>
  <si>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</si>
  <si>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</si>
  <si>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</si>
  <si>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</si>
  <si>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</si>
  <si>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</si>
  <si>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</si>
  <si>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</si>
  <si>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</si>
  <si>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</si>
  <si>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</si>
  <si>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未分配到地区数</t>
  </si>
  <si>
    <t>我委无省对下转移支付预算，故此表为空。</t>
  </si>
  <si>
    <t>预算09-2表</t>
  </si>
  <si>
    <t>2026年省对下转移支付绩效目标表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</si>
  <si>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</si>
  <si>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</si>
  <si>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</si>
  <si>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</si>
  <si>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</si>
  <si>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</si>
  <si>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</si>
  <si>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</si>
  <si>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</si>
  <si>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</si>
  <si>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</si>
  <si>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设备</t>
  </si>
  <si>
    <t>家具和用品</t>
  </si>
  <si>
    <t>三人座沙发</t>
  </si>
  <si>
    <t>注：涉及土地使用权、房屋、公务用车购置，按照现行相关管理制度规定报批，以职能部门审批意见为准。</t>
  </si>
  <si>
    <t>预算11表</t>
  </si>
  <si>
    <t>2026年中央转移支付补助项目支出预算表</t>
  </si>
  <si>
    <t>上级补助</t>
  </si>
  <si>
    <t>我委无中央转移支付补助项目支出，故此表为空。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</si>
  <si>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</si>
  <si>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</si>
  <si>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</si>
  <si>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</si>
  <si>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</si>
  <si>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</si>
  <si>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>212 因公出国（境）经费</t>
  </si>
  <si>
    <t>本级</t>
  </si>
  <si>
    <t>229 其他运转类</t>
  </si>
  <si>
    <t>311 专项业务类</t>
  </si>
  <si>
    <t>312 民生类</t>
  </si>
  <si>
    <t>313 事业发展类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</si>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</sst>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4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b/>
      <sz val="2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9.75"/>
      <color rgb="FF000000"/>
      <name val="SimSun"/>
      <charset val="134"/>
    </font>
    <font>
      <b/>
      <sz val="18"/>
      <color rgb="FF000000"/>
      <name val="SimSun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7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4" borderId="17" applyNumberFormat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176" fontId="7" fillId="0" borderId="7">
      <alignment horizontal="right" vertical="center"/>
    </xf>
    <xf numFmtId="49" fontId="7" fillId="0" borderId="7">
      <alignment horizontal="left" vertical="center" wrapText="1"/>
    </xf>
    <xf numFmtId="176" fontId="7" fillId="0" borderId="7">
      <alignment horizontal="right" vertical="center"/>
    </xf>
    <xf numFmtId="177" fontId="7" fillId="0" borderId="7">
      <alignment horizontal="right" vertical="center"/>
    </xf>
    <xf numFmtId="178" fontId="7" fillId="0" borderId="7">
      <alignment horizontal="right" vertical="center"/>
    </xf>
    <xf numFmtId="179" fontId="7" fillId="0" borderId="7">
      <alignment horizontal="right" vertical="center"/>
    </xf>
    <xf numFmtId="10" fontId="7" fillId="0" borderId="7">
      <alignment horizontal="right" vertical="center"/>
    </xf>
    <xf numFmtId="180" fontId="7" fillId="0" borderId="7">
      <alignment horizontal="right" vertical="center"/>
    </xf>
  </cellStyleXfs>
  <cellXfs count="176">
    <xf numFmtId="0" fontId="0" fillId="0" borderId="0" xfId="0"/>
    <xf numFmtId="49" fontId="1" fillId="0" borderId="0" xfId="0" applyNumberFormat="1" applyFo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6" fontId="5" fillId="0" borderId="7" xfId="51" applyFont="1">
      <alignment horizontal="right" vertical="center"/>
    </xf>
    <xf numFmtId="49" fontId="5" fillId="0" borderId="7" xfId="50" applyFont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7" fillId="0" borderId="0" xfId="50" applyBorder="1">
      <alignment horizontal="left" vertical="center" wrapText="1"/>
    </xf>
    <xf numFmtId="49" fontId="7" fillId="0" borderId="0" xfId="50" applyBorder="1" applyAlignment="1">
      <alignment horizontal="right" vertical="center" wrapText="1"/>
    </xf>
    <xf numFmtId="49" fontId="8" fillId="0" borderId="0" xfId="50" applyFont="1" applyBorder="1" applyAlignment="1">
      <alignment horizontal="center" vertical="center" wrapText="1"/>
    </xf>
    <xf numFmtId="49" fontId="9" fillId="0" borderId="7" xfId="50" applyFont="1" applyAlignment="1">
      <alignment horizontal="center" vertical="center" wrapText="1"/>
    </xf>
    <xf numFmtId="49" fontId="10" fillId="0" borderId="7" xfId="50" applyAlignment="1">
      <alignment horizontal="center" vertical="center" wrapText="1"/>
    </xf>
    <xf numFmtId="49" fontId="9" fillId="0" borderId="7" xfId="50" applyFont="1">
      <alignment horizontal="left" vertical="center" wrapText="1"/>
    </xf>
    <xf numFmtId="180" fontId="7" fillId="0" borderId="7" xfId="56">
      <alignment horizontal="right" vertical="center"/>
    </xf>
    <xf numFmtId="176" fontId="7" fillId="0" borderId="7" xfId="51">
      <alignment horizontal="right" vertical="center"/>
    </xf>
    <xf numFmtId="180" fontId="7" fillId="0" borderId="7" xfId="0" applyNumberFormat="1" applyFont="1" applyBorder="1" applyAlignment="1">
      <alignment horizontal="left" vertical="center"/>
    </xf>
    <xf numFmtId="176" fontId="7" fillId="0" borderId="7" xfId="0" applyNumberFormat="1" applyFont="1" applyBorder="1" applyAlignment="1">
      <alignment horizontal="left" vertical="center"/>
    </xf>
    <xf numFmtId="0" fontId="3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3" fillId="0" borderId="0" xfId="0" applyFont="1" applyAlignment="1" applyProtection="1">
      <alignment horizontal="right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" fontId="3" fillId="0" borderId="1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180" fontId="5" fillId="0" borderId="7" xfId="56" applyFont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49" fontId="5" fillId="0" borderId="7" xfId="50" applyFont="1" applyAlignment="1">
      <alignment horizontal="left" vertical="center" wrapText="1" inden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vertical="center"/>
    </xf>
    <xf numFmtId="4" fontId="19" fillId="0" borderId="7" xfId="0" applyNumberFormat="1" applyFont="1" applyBorder="1" applyAlignment="1" applyProtection="1">
      <alignment horizontal="right" vertical="center"/>
      <protection locked="0"/>
    </xf>
    <xf numFmtId="49" fontId="19" fillId="0" borderId="7" xfId="50" applyFo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19" fillId="0" borderId="7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9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5" fillId="0" borderId="0" xfId="51" applyFont="1" applyBorder="1">
      <alignment horizontal="right" vertical="center"/>
    </xf>
    <xf numFmtId="0" fontId="1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176" fontId="19" fillId="0" borderId="7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9" fillId="0" borderId="6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21"/>
  <sheetViews>
    <sheetView showZeros="0" workbookViewId="0">
      <selection activeCell="A1" sqref="A1"/>
    </sheetView>
  </sheetViews>
  <sheetFormatPr defaultColWidth="8" defaultRowHeight="14.25" customHeight="1" outlineLevelCol="3"/>
  <cols>
    <col min="1" max="1" width="39.5740740740741" customWidth="1"/>
    <col min="2" max="2" width="46.3148148148148" customWidth="1"/>
    <col min="3" max="3" width="40.4259259259259" customWidth="1"/>
    <col min="4" max="4" width="50.1759259259259" customWidth="1"/>
  </cols>
  <sheetData>
    <row r="1" ht="12" customHeight="1" spans="1:4">
      <c r="D1" s="95" t="s">
        <v>0</v>
      </c>
    </row>
    <row r="2" ht="36" customHeight="1" spans="1:4">
      <c r="A2" s="45" t="s">
        <v>1</v>
      </c>
      <c r="B2" s="168"/>
      <c r="C2" s="168"/>
      <c r="D2" s="168"/>
    </row>
    <row r="3" ht="21" customHeight="1" spans="1:4">
      <c r="A3" s="94" t="str">
        <f>"单位名称："&amp;"中国农工民主党云南省委员会"</f>
        <v>单位名称：中国农工民主党云南省委员会</v>
      </c>
      <c r="B3" s="133"/>
      <c r="C3" s="133"/>
      <c r="D3" s="93" t="s">
        <v>2</v>
      </c>
    </row>
    <row r="4" ht="19.5" customHeight="1" spans="1:4">
      <c r="A4" s="10" t="s">
        <v>3</v>
      </c>
      <c r="B4" s="12"/>
      <c r="C4" s="10" t="s">
        <v>4</v>
      </c>
      <c r="D4" s="12"/>
    </row>
    <row r="5" ht="19.5" customHeight="1" spans="1:4">
      <c r="A5" s="15" t="s">
        <v>5</v>
      </c>
      <c r="B5" s="15" t="s">
        <v>6</v>
      </c>
      <c r="C5" s="15" t="s">
        <v>7</v>
      </c>
      <c r="D5" s="15" t="s">
        <v>6</v>
      </c>
    </row>
    <row r="6" ht="19.5" customHeight="1" spans="1:4">
      <c r="A6" s="18"/>
      <c r="B6" s="18"/>
      <c r="C6" s="18"/>
      <c r="D6" s="18"/>
    </row>
    <row r="7" ht="25.4" customHeight="1" spans="1:4">
      <c r="A7" s="144" t="s">
        <v>8</v>
      </c>
      <c r="B7" s="120">
        <v>9422763.23</v>
      </c>
      <c r="C7" s="23" t="str">
        <f>"一"&amp;"、"&amp;"一般公共服务支出"</f>
        <v>一、一般公共服务支出</v>
      </c>
      <c r="D7" s="120">
        <v>7745944.59</v>
      </c>
    </row>
    <row r="8" ht="25.4" customHeight="1" spans="1:4">
      <c r="A8" s="144" t="s">
        <v>9</v>
      </c>
      <c r="B8" s="120"/>
      <c r="C8" s="23" t="str">
        <f>"二"&amp;"、"&amp;"社会保障和就业支出"</f>
        <v>二、社会保障和就业支出</v>
      </c>
      <c r="D8" s="120">
        <v>600164.08</v>
      </c>
    </row>
    <row r="9" ht="25.4" customHeight="1" spans="1:4">
      <c r="A9" s="144" t="s">
        <v>10</v>
      </c>
      <c r="B9" s="120"/>
      <c r="C9" s="23" t="str">
        <f>"三"&amp;"、"&amp;"卫生健康支出"</f>
        <v>三、卫生健康支出</v>
      </c>
      <c r="D9" s="120">
        <v>600279.68</v>
      </c>
    </row>
    <row r="10" ht="25.4" customHeight="1" spans="1:4">
      <c r="A10" s="144" t="s">
        <v>11</v>
      </c>
      <c r="B10" s="88"/>
      <c r="C10" s="23" t="str">
        <f>"四"&amp;"、"&amp;"住房保障支出"</f>
        <v>四、住房保障支出</v>
      </c>
      <c r="D10" s="120">
        <v>476374.88</v>
      </c>
    </row>
    <row r="11" ht="25.4" customHeight="1" spans="1:4">
      <c r="A11" s="144" t="s">
        <v>12</v>
      </c>
      <c r="B11" s="120"/>
      <c r="C11" s="23"/>
      <c r="D11" s="120"/>
    </row>
    <row r="12" ht="25.4" customHeight="1" spans="1:4">
      <c r="A12" s="144" t="s">
        <v>13</v>
      </c>
      <c r="B12" s="88"/>
      <c r="C12" s="23"/>
      <c r="D12" s="120"/>
    </row>
    <row r="13" ht="25.4" customHeight="1" spans="1:4">
      <c r="A13" s="144" t="s">
        <v>14</v>
      </c>
      <c r="B13" s="88"/>
      <c r="C13" s="23"/>
      <c r="D13" s="120"/>
    </row>
    <row r="14" ht="25.4" customHeight="1" spans="1:4">
      <c r="A14" s="144" t="s">
        <v>15</v>
      </c>
      <c r="B14" s="88"/>
      <c r="C14" s="23"/>
      <c r="D14" s="120"/>
    </row>
    <row r="15" ht="25.4" customHeight="1" spans="1:4">
      <c r="A15" s="169" t="s">
        <v>16</v>
      </c>
      <c r="B15" s="88"/>
      <c r="C15" s="23"/>
      <c r="D15" s="120"/>
    </row>
    <row r="16" ht="25.4" customHeight="1" spans="1:4">
      <c r="A16" s="169" t="s">
        <v>17</v>
      </c>
      <c r="B16" s="120"/>
      <c r="C16" s="23"/>
      <c r="D16" s="120"/>
    </row>
    <row r="17" ht="25.4" customHeight="1" spans="1:4">
      <c r="A17" s="170" t="s">
        <v>18</v>
      </c>
      <c r="B17" s="140">
        <v>9422763.23</v>
      </c>
      <c r="C17" s="141" t="s">
        <v>19</v>
      </c>
      <c r="D17" s="140">
        <v>9422763.23</v>
      </c>
    </row>
    <row r="18" ht="25.4" customHeight="1" spans="1:4">
      <c r="A18" s="171" t="s">
        <v>20</v>
      </c>
      <c r="B18" s="140"/>
      <c r="C18" s="172" t="s">
        <v>21</v>
      </c>
      <c r="D18" s="173"/>
    </row>
    <row r="19" ht="25.4" customHeight="1" spans="1:4">
      <c r="A19" s="174" t="s">
        <v>22</v>
      </c>
      <c r="B19" s="120"/>
      <c r="C19" s="142" t="s">
        <v>22</v>
      </c>
      <c r="D19" s="88"/>
    </row>
    <row r="20" ht="25.4" customHeight="1" spans="1:4">
      <c r="A20" s="174" t="s">
        <v>23</v>
      </c>
      <c r="B20" s="120"/>
      <c r="C20" s="142" t="s">
        <v>23</v>
      </c>
      <c r="D20" s="88"/>
    </row>
    <row r="21" ht="25.4" customHeight="1" spans="1:4">
      <c r="A21" s="175" t="s">
        <v>24</v>
      </c>
      <c r="B21" s="140">
        <v>9422763.23</v>
      </c>
      <c r="C21" s="141" t="s">
        <v>25</v>
      </c>
      <c r="D21" s="136">
        <v>9422763.23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9"/>
  <sheetViews>
    <sheetView showZeros="0" workbookViewId="0">
      <selection activeCell="A1" sqref="A1"/>
    </sheetView>
  </sheetViews>
  <sheetFormatPr defaultColWidth="8" defaultRowHeight="14.25" customHeight="1"/>
  <cols>
    <col min="1" max="1" width="21.1388888888889" customWidth="1"/>
    <col min="2" max="2" width="35.2777777777778" customWidth="1"/>
    <col min="3" max="19" width="16.1759259259259" customWidth="1"/>
  </cols>
  <sheetData>
    <row r="1" ht="12" customHeight="1" spans="1:19">
      <c r="A1" s="146"/>
      <c r="J1" s="147"/>
      <c r="R1" s="2" t="s">
        <v>26</v>
      </c>
    </row>
    <row r="2" ht="36" customHeight="1" spans="1:19">
      <c r="A2" s="148" t="s">
        <v>27</v>
      </c>
      <c r="B2" s="27"/>
      <c r="C2" s="27"/>
      <c r="D2" s="27"/>
      <c r="E2" s="27"/>
      <c r="F2" s="27"/>
      <c r="G2" s="27"/>
      <c r="H2" s="27"/>
      <c r="I2" s="27"/>
      <c r="J2" s="46"/>
      <c r="K2" s="27"/>
      <c r="L2" s="27"/>
      <c r="M2" s="27"/>
      <c r="N2" s="27"/>
      <c r="O2" s="27"/>
      <c r="P2" s="27"/>
      <c r="Q2" s="27"/>
      <c r="R2" s="27"/>
      <c r="S2" s="27"/>
    </row>
    <row r="3" ht="20.25" customHeight="1" spans="1:19">
      <c r="A3" s="94" t="str">
        <f>"单位名称："&amp;"中国农工民主党云南省委员会"</f>
        <v>单位名称：中国农工民主党云南省委员会</v>
      </c>
      <c r="B3" s="6"/>
      <c r="C3" s="6"/>
      <c r="D3" s="6"/>
      <c r="E3" s="6"/>
      <c r="F3" s="6"/>
      <c r="G3" s="6"/>
      <c r="H3" s="6"/>
      <c r="I3" s="6"/>
      <c r="J3" s="149"/>
      <c r="K3" s="6"/>
      <c r="L3" s="6"/>
      <c r="M3" s="6"/>
      <c r="N3" s="7"/>
      <c r="O3" s="7"/>
      <c r="P3" s="7"/>
      <c r="Q3" s="7"/>
      <c r="R3" s="7" t="s">
        <v>2</v>
      </c>
      <c r="S3" s="7" t="s">
        <v>2</v>
      </c>
    </row>
    <row r="4" ht="18.75" customHeight="1" spans="1:19">
      <c r="A4" s="150" t="s">
        <v>28</v>
      </c>
      <c r="B4" s="151" t="s">
        <v>29</v>
      </c>
      <c r="C4" s="151" t="s">
        <v>30</v>
      </c>
      <c r="D4" s="152" t="s">
        <v>31</v>
      </c>
      <c r="E4" s="153"/>
      <c r="F4" s="153"/>
      <c r="G4" s="153"/>
      <c r="H4" s="153"/>
      <c r="I4" s="153"/>
      <c r="J4" s="154"/>
      <c r="K4" s="153"/>
      <c r="L4" s="153"/>
      <c r="M4" s="153"/>
      <c r="N4" s="155"/>
      <c r="O4" s="155" t="s">
        <v>20</v>
      </c>
      <c r="P4" s="155"/>
      <c r="Q4" s="155"/>
      <c r="R4" s="155"/>
      <c r="S4" s="155"/>
    </row>
    <row r="5" ht="18" customHeight="1" spans="1:19">
      <c r="A5" s="156"/>
      <c r="B5" s="157"/>
      <c r="C5" s="157"/>
      <c r="D5" s="157" t="s">
        <v>32</v>
      </c>
      <c r="E5" s="157" t="s">
        <v>33</v>
      </c>
      <c r="F5" s="157" t="s">
        <v>34</v>
      </c>
      <c r="G5" s="157" t="s">
        <v>35</v>
      </c>
      <c r="H5" s="157" t="s">
        <v>36</v>
      </c>
      <c r="I5" s="158" t="s">
        <v>37</v>
      </c>
      <c r="J5" s="159"/>
      <c r="K5" s="158" t="s">
        <v>38</v>
      </c>
      <c r="L5" s="158" t="s">
        <v>39</v>
      </c>
      <c r="M5" s="158" t="s">
        <v>40</v>
      </c>
      <c r="N5" s="160" t="s">
        <v>41</v>
      </c>
      <c r="O5" s="161" t="s">
        <v>32</v>
      </c>
      <c r="P5" s="161" t="s">
        <v>33</v>
      </c>
      <c r="Q5" s="161" t="s">
        <v>34</v>
      </c>
      <c r="R5" s="161" t="s">
        <v>35</v>
      </c>
      <c r="S5" s="161" t="s">
        <v>42</v>
      </c>
    </row>
    <row r="6" ht="29.25" customHeight="1" spans="1:19">
      <c r="A6" s="162"/>
      <c r="B6" s="163"/>
      <c r="C6" s="163"/>
      <c r="D6" s="163"/>
      <c r="E6" s="163"/>
      <c r="F6" s="163"/>
      <c r="G6" s="163"/>
      <c r="H6" s="163"/>
      <c r="I6" s="164" t="s">
        <v>32</v>
      </c>
      <c r="J6" s="164" t="s">
        <v>43</v>
      </c>
      <c r="K6" s="164" t="s">
        <v>38</v>
      </c>
      <c r="L6" s="164" t="s">
        <v>39</v>
      </c>
      <c r="M6" s="164" t="s">
        <v>40</v>
      </c>
      <c r="N6" s="164" t="s">
        <v>41</v>
      </c>
      <c r="O6" s="164"/>
      <c r="P6" s="164"/>
      <c r="Q6" s="164"/>
      <c r="R6" s="164"/>
      <c r="S6" s="164"/>
    </row>
    <row r="7" ht="16.5" customHeight="1" spans="1:19">
      <c r="A7" s="130">
        <v>1</v>
      </c>
      <c r="B7" s="19">
        <v>2</v>
      </c>
      <c r="C7" s="19">
        <v>3</v>
      </c>
      <c r="D7" s="19">
        <v>4</v>
      </c>
      <c r="E7" s="130">
        <v>5</v>
      </c>
      <c r="F7" s="19">
        <v>6</v>
      </c>
      <c r="G7" s="19">
        <v>7</v>
      </c>
      <c r="H7" s="130">
        <v>8</v>
      </c>
      <c r="I7" s="19">
        <v>9</v>
      </c>
      <c r="J7" s="29">
        <v>10</v>
      </c>
      <c r="K7" s="29">
        <v>11</v>
      </c>
      <c r="L7" s="165">
        <v>12</v>
      </c>
      <c r="M7" s="29">
        <v>13</v>
      </c>
      <c r="N7" s="29">
        <v>14</v>
      </c>
      <c r="O7" s="29">
        <v>15</v>
      </c>
      <c r="P7" s="29">
        <v>16</v>
      </c>
      <c r="Q7" s="29">
        <v>17</v>
      </c>
      <c r="R7" s="29">
        <v>18</v>
      </c>
      <c r="S7" s="29">
        <v>19</v>
      </c>
    </row>
    <row r="8" ht="31.4" customHeight="1" spans="1:19">
      <c r="A8" s="30" t="s">
        <v>44</v>
      </c>
      <c r="B8" s="30" t="s">
        <v>45</v>
      </c>
      <c r="C8" s="22">
        <v>9422763.23</v>
      </c>
      <c r="D8" s="120">
        <v>9422763.23</v>
      </c>
      <c r="E8" s="88">
        <v>9422763.23</v>
      </c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</row>
    <row r="9" ht="16.5" customHeight="1" spans="1:19">
      <c r="A9" s="166" t="s">
        <v>30</v>
      </c>
      <c r="B9" s="167"/>
      <c r="C9" s="120">
        <v>9422763.23</v>
      </c>
      <c r="D9" s="120">
        <v>9422763.23</v>
      </c>
      <c r="E9" s="88">
        <v>9422763.23</v>
      </c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9" scale="3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8"/>
  <sheetViews>
    <sheetView showZeros="0" workbookViewId="0">
      <selection activeCell="A1" sqref="A1"/>
    </sheetView>
  </sheetViews>
  <sheetFormatPr defaultColWidth="9.13888888888889" defaultRowHeight="14.25" customHeight="1"/>
  <cols>
    <col min="1" max="1" width="14.2777777777778" customWidth="1"/>
    <col min="2" max="2" width="32.5740740740741" customWidth="1"/>
    <col min="3" max="6" width="18.8518518518519" customWidth="1"/>
    <col min="7" max="7" width="21.2777777777778" customWidth="1"/>
    <col min="8" max="9" width="18.8518518518519" customWidth="1"/>
    <col min="10" max="10" width="17.8518518518519" customWidth="1"/>
    <col min="11" max="15" width="18.8518518518519" customWidth="1"/>
  </cols>
  <sheetData>
    <row r="1" ht="15.75" customHeight="1" spans="1:15">
      <c r="O1" s="55" t="s">
        <v>46</v>
      </c>
    </row>
    <row r="2" ht="28.5" customHeight="1" spans="1:15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ht="15" customHeight="1" spans="1:15">
      <c r="A3" s="101" t="str">
        <f>"单位名称："&amp;"中国农工民主党云南省委员会"</f>
        <v>单位名称：中国农工民主党云南省委员会</v>
      </c>
      <c r="B3" s="102"/>
      <c r="C3" s="58"/>
      <c r="D3" s="58"/>
      <c r="E3" s="58"/>
      <c r="F3" s="58"/>
      <c r="G3" s="6"/>
      <c r="H3" s="58"/>
      <c r="I3" s="58"/>
      <c r="J3" s="6"/>
      <c r="K3" s="58"/>
      <c r="L3" s="58"/>
      <c r="M3" s="6"/>
      <c r="N3" s="6"/>
      <c r="O3" s="103" t="s">
        <v>2</v>
      </c>
    </row>
    <row r="4" ht="18.75" customHeight="1" spans="1:15">
      <c r="A4" s="9" t="s">
        <v>48</v>
      </c>
      <c r="B4" s="9" t="s">
        <v>49</v>
      </c>
      <c r="C4" s="15" t="s">
        <v>30</v>
      </c>
      <c r="D4" s="62" t="s">
        <v>33</v>
      </c>
      <c r="E4" s="62"/>
      <c r="F4" s="62"/>
      <c r="G4" s="145" t="s">
        <v>34</v>
      </c>
      <c r="H4" s="9" t="s">
        <v>35</v>
      </c>
      <c r="I4" s="9" t="s">
        <v>50</v>
      </c>
      <c r="J4" s="10" t="s">
        <v>51</v>
      </c>
      <c r="K4" s="73" t="s">
        <v>52</v>
      </c>
      <c r="L4" s="73" t="s">
        <v>53</v>
      </c>
      <c r="M4" s="73" t="s">
        <v>54</v>
      </c>
      <c r="N4" s="73" t="s">
        <v>55</v>
      </c>
      <c r="O4" s="76" t="s">
        <v>56</v>
      </c>
    </row>
    <row r="5" ht="30" customHeight="1" spans="1:15">
      <c r="A5" s="18"/>
      <c r="B5" s="18"/>
      <c r="C5" s="18"/>
      <c r="D5" s="62" t="s">
        <v>32</v>
      </c>
      <c r="E5" s="62" t="s">
        <v>57</v>
      </c>
      <c r="F5" s="62" t="s">
        <v>58</v>
      </c>
      <c r="G5" s="18"/>
      <c r="H5" s="18"/>
      <c r="I5" s="18"/>
      <c r="J5" s="62" t="s">
        <v>32</v>
      </c>
      <c r="K5" s="84" t="s">
        <v>52</v>
      </c>
      <c r="L5" s="84" t="s">
        <v>53</v>
      </c>
      <c r="M5" s="84" t="s">
        <v>54</v>
      </c>
      <c r="N5" s="84" t="s">
        <v>55</v>
      </c>
      <c r="O5" s="84" t="s">
        <v>56</v>
      </c>
    </row>
    <row r="6" ht="16.5" customHeight="1" spans="1:15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  <c r="G6" s="62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48">
        <v>13</v>
      </c>
      <c r="N6" s="48">
        <v>14</v>
      </c>
      <c r="O6" s="62">
        <v>15</v>
      </c>
    </row>
    <row r="7" ht="20.25" customHeight="1" spans="1:15">
      <c r="A7" s="30" t="s">
        <v>59</v>
      </c>
      <c r="B7" s="30" t="s">
        <v>60</v>
      </c>
      <c r="C7" s="120">
        <v>7745944.59</v>
      </c>
      <c r="D7" s="120">
        <v>7745944.59</v>
      </c>
      <c r="E7" s="120">
        <v>5329794.61</v>
      </c>
      <c r="F7" s="120">
        <v>2416149.98</v>
      </c>
      <c r="G7" s="88"/>
      <c r="H7" s="120"/>
      <c r="I7" s="120"/>
      <c r="J7" s="120"/>
      <c r="K7" s="120"/>
      <c r="L7" s="120"/>
      <c r="M7" s="88"/>
      <c r="N7" s="120"/>
      <c r="O7" s="120"/>
    </row>
    <row r="8" ht="20.25" customHeight="1" spans="1:15">
      <c r="A8" s="128" t="s">
        <v>61</v>
      </c>
      <c r="B8" s="128" t="s">
        <v>62</v>
      </c>
      <c r="C8" s="120">
        <v>200000</v>
      </c>
      <c r="D8" s="120">
        <v>200000</v>
      </c>
      <c r="E8" s="120"/>
      <c r="F8" s="120">
        <v>200000</v>
      </c>
      <c r="G8" s="88"/>
      <c r="H8" s="120"/>
      <c r="I8" s="120"/>
      <c r="J8" s="120"/>
      <c r="K8" s="120"/>
      <c r="L8" s="120"/>
      <c r="M8" s="88"/>
      <c r="N8" s="120"/>
      <c r="O8" s="120"/>
    </row>
    <row r="9" ht="20.25" customHeight="1" spans="1:15">
      <c r="A9" s="129" t="s">
        <v>63</v>
      </c>
      <c r="B9" s="129" t="s">
        <v>64</v>
      </c>
      <c r="C9" s="120">
        <v>200000</v>
      </c>
      <c r="D9" s="120">
        <v>200000</v>
      </c>
      <c r="E9" s="120"/>
      <c r="F9" s="120">
        <v>200000</v>
      </c>
      <c r="G9" s="88"/>
      <c r="H9" s="120"/>
      <c r="I9" s="120"/>
      <c r="J9" s="120"/>
      <c r="K9" s="120"/>
      <c r="L9" s="120"/>
      <c r="M9" s="88"/>
      <c r="N9" s="120"/>
      <c r="O9" s="120"/>
    </row>
    <row r="10" ht="20.25" customHeight="1" spans="1:15">
      <c r="A10" s="128" t="s">
        <v>65</v>
      </c>
      <c r="B10" s="128" t="s">
        <v>66</v>
      </c>
      <c r="C10" s="120">
        <v>7545944.59</v>
      </c>
      <c r="D10" s="120">
        <v>7545944.59</v>
      </c>
      <c r="E10" s="120">
        <v>5329794.61</v>
      </c>
      <c r="F10" s="120">
        <v>2216149.98</v>
      </c>
      <c r="G10" s="88"/>
      <c r="H10" s="120"/>
      <c r="I10" s="120"/>
      <c r="J10" s="120"/>
      <c r="K10" s="120"/>
      <c r="L10" s="120"/>
      <c r="M10" s="88"/>
      <c r="N10" s="120"/>
      <c r="O10" s="120"/>
    </row>
    <row r="11" ht="20.25" customHeight="1" spans="1:15">
      <c r="A11" s="129" t="s">
        <v>67</v>
      </c>
      <c r="B11" s="129" t="s">
        <v>64</v>
      </c>
      <c r="C11" s="120">
        <v>5329794.61</v>
      </c>
      <c r="D11" s="120">
        <v>5329794.61</v>
      </c>
      <c r="E11" s="120">
        <v>5329794.61</v>
      </c>
      <c r="F11" s="120"/>
      <c r="G11" s="88"/>
      <c r="H11" s="120"/>
      <c r="I11" s="120"/>
      <c r="J11" s="120"/>
      <c r="K11" s="120"/>
      <c r="L11" s="120"/>
      <c r="M11" s="88"/>
      <c r="N11" s="120"/>
      <c r="O11" s="120"/>
    </row>
    <row r="12" ht="20.25" customHeight="1" spans="1:15">
      <c r="A12" s="129" t="s">
        <v>68</v>
      </c>
      <c r="B12" s="129" t="s">
        <v>69</v>
      </c>
      <c r="C12" s="120">
        <v>100000</v>
      </c>
      <c r="D12" s="120">
        <v>100000</v>
      </c>
      <c r="E12" s="120"/>
      <c r="F12" s="120">
        <v>100000</v>
      </c>
      <c r="G12" s="88"/>
      <c r="H12" s="120"/>
      <c r="I12" s="120"/>
      <c r="J12" s="120"/>
      <c r="K12" s="120"/>
      <c r="L12" s="120"/>
      <c r="M12" s="88"/>
      <c r="N12" s="120"/>
      <c r="O12" s="120"/>
    </row>
    <row r="13" ht="20.25" customHeight="1" spans="1:15">
      <c r="A13" s="129" t="s">
        <v>70</v>
      </c>
      <c r="B13" s="129" t="s">
        <v>71</v>
      </c>
      <c r="C13" s="120">
        <v>2116149.98</v>
      </c>
      <c r="D13" s="120">
        <v>2116149.98</v>
      </c>
      <c r="E13" s="120"/>
      <c r="F13" s="120">
        <v>2116149.98</v>
      </c>
      <c r="G13" s="88"/>
      <c r="H13" s="120"/>
      <c r="I13" s="120"/>
      <c r="J13" s="120"/>
      <c r="K13" s="120"/>
      <c r="L13" s="120"/>
      <c r="M13" s="88"/>
      <c r="N13" s="120"/>
      <c r="O13" s="120"/>
    </row>
    <row r="14" ht="20.25" customHeight="1" spans="1:15">
      <c r="A14" s="30" t="s">
        <v>72</v>
      </c>
      <c r="B14" s="30" t="s">
        <v>73</v>
      </c>
      <c r="C14" s="120">
        <v>600164.08</v>
      </c>
      <c r="D14" s="120">
        <v>600164.08</v>
      </c>
      <c r="E14" s="120">
        <v>600164.08</v>
      </c>
      <c r="F14" s="120"/>
      <c r="G14" s="88"/>
      <c r="H14" s="120"/>
      <c r="I14" s="120"/>
      <c r="J14" s="120"/>
      <c r="K14" s="120"/>
      <c r="L14" s="120"/>
      <c r="M14" s="88"/>
      <c r="N14" s="120"/>
      <c r="O14" s="120"/>
    </row>
    <row r="15" ht="20.25" customHeight="1" spans="1:15">
      <c r="A15" s="128" t="s">
        <v>74</v>
      </c>
      <c r="B15" s="128" t="s">
        <v>75</v>
      </c>
      <c r="C15" s="120">
        <v>594377.81</v>
      </c>
      <c r="D15" s="120">
        <v>594377.81</v>
      </c>
      <c r="E15" s="120">
        <v>594377.81</v>
      </c>
      <c r="F15" s="120"/>
      <c r="G15" s="88"/>
      <c r="H15" s="120"/>
      <c r="I15" s="120"/>
      <c r="J15" s="120"/>
      <c r="K15" s="120"/>
      <c r="L15" s="120"/>
      <c r="M15" s="88"/>
      <c r="N15" s="120"/>
      <c r="O15" s="120"/>
    </row>
    <row r="16" ht="20.25" customHeight="1" spans="1:15">
      <c r="A16" s="129" t="s">
        <v>76</v>
      </c>
      <c r="B16" s="129" t="s">
        <v>77</v>
      </c>
      <c r="C16" s="120">
        <v>5940</v>
      </c>
      <c r="D16" s="120">
        <v>5940</v>
      </c>
      <c r="E16" s="120">
        <v>5940</v>
      </c>
      <c r="F16" s="120"/>
      <c r="G16" s="88"/>
      <c r="H16" s="120"/>
      <c r="I16" s="120"/>
      <c r="J16" s="120"/>
      <c r="K16" s="120"/>
      <c r="L16" s="120"/>
      <c r="M16" s="88"/>
      <c r="N16" s="120"/>
      <c r="O16" s="120"/>
    </row>
    <row r="17" ht="20.25" customHeight="1" spans="1:15">
      <c r="A17" s="129" t="s">
        <v>78</v>
      </c>
      <c r="B17" s="129" t="s">
        <v>79</v>
      </c>
      <c r="C17" s="120">
        <v>588437.81</v>
      </c>
      <c r="D17" s="120">
        <v>588437.81</v>
      </c>
      <c r="E17" s="120">
        <v>588437.81</v>
      </c>
      <c r="F17" s="120"/>
      <c r="G17" s="88"/>
      <c r="H17" s="120"/>
      <c r="I17" s="120"/>
      <c r="J17" s="120"/>
      <c r="K17" s="120"/>
      <c r="L17" s="120"/>
      <c r="M17" s="88"/>
      <c r="N17" s="120"/>
      <c r="O17" s="120"/>
    </row>
    <row r="18" ht="20.25" customHeight="1" spans="1:15">
      <c r="A18" s="128" t="s">
        <v>80</v>
      </c>
      <c r="B18" s="128" t="s">
        <v>81</v>
      </c>
      <c r="C18" s="120">
        <v>5786.27</v>
      </c>
      <c r="D18" s="120">
        <v>5786.27</v>
      </c>
      <c r="E18" s="120">
        <v>5786.27</v>
      </c>
      <c r="F18" s="120"/>
      <c r="G18" s="88"/>
      <c r="H18" s="120"/>
      <c r="I18" s="120"/>
      <c r="J18" s="120"/>
      <c r="K18" s="120"/>
      <c r="L18" s="120"/>
      <c r="M18" s="88"/>
      <c r="N18" s="120"/>
      <c r="O18" s="120"/>
    </row>
    <row r="19" ht="20.25" customHeight="1" spans="1:15">
      <c r="A19" s="129" t="s">
        <v>82</v>
      </c>
      <c r="B19" s="129" t="s">
        <v>81</v>
      </c>
      <c r="C19" s="120">
        <v>5786.27</v>
      </c>
      <c r="D19" s="120">
        <v>5786.27</v>
      </c>
      <c r="E19" s="120">
        <v>5786.27</v>
      </c>
      <c r="F19" s="120"/>
      <c r="G19" s="88"/>
      <c r="H19" s="120"/>
      <c r="I19" s="120"/>
      <c r="J19" s="120"/>
      <c r="K19" s="120"/>
      <c r="L19" s="120"/>
      <c r="M19" s="88"/>
      <c r="N19" s="120"/>
      <c r="O19" s="120"/>
    </row>
    <row r="20" ht="20.25" customHeight="1" spans="1:15">
      <c r="A20" s="30" t="s">
        <v>83</v>
      </c>
      <c r="B20" s="30" t="s">
        <v>84</v>
      </c>
      <c r="C20" s="120">
        <v>600279.68</v>
      </c>
      <c r="D20" s="120">
        <v>600279.68</v>
      </c>
      <c r="E20" s="120">
        <v>600279.68</v>
      </c>
      <c r="F20" s="120"/>
      <c r="G20" s="88"/>
      <c r="H20" s="120"/>
      <c r="I20" s="120"/>
      <c r="J20" s="120"/>
      <c r="K20" s="120"/>
      <c r="L20" s="120"/>
      <c r="M20" s="88"/>
      <c r="N20" s="120"/>
      <c r="O20" s="120"/>
    </row>
    <row r="21" ht="20.25" customHeight="1" spans="1:15">
      <c r="A21" s="128" t="s">
        <v>85</v>
      </c>
      <c r="B21" s="128" t="s">
        <v>86</v>
      </c>
      <c r="C21" s="120">
        <v>600279.68</v>
      </c>
      <c r="D21" s="120">
        <v>600279.68</v>
      </c>
      <c r="E21" s="120">
        <v>600279.68</v>
      </c>
      <c r="F21" s="120"/>
      <c r="G21" s="88"/>
      <c r="H21" s="120"/>
      <c r="I21" s="120"/>
      <c r="J21" s="120"/>
      <c r="K21" s="120"/>
      <c r="L21" s="120"/>
      <c r="M21" s="88"/>
      <c r="N21" s="120"/>
      <c r="O21" s="120"/>
    </row>
    <row r="22" ht="20.25" customHeight="1" spans="1:15">
      <c r="A22" s="129" t="s">
        <v>87</v>
      </c>
      <c r="B22" s="129" t="s">
        <v>88</v>
      </c>
      <c r="C22" s="120">
        <v>367773.63</v>
      </c>
      <c r="D22" s="120">
        <v>367773.63</v>
      </c>
      <c r="E22" s="120">
        <v>367773.63</v>
      </c>
      <c r="F22" s="120"/>
      <c r="G22" s="88"/>
      <c r="H22" s="120"/>
      <c r="I22" s="120"/>
      <c r="J22" s="120"/>
      <c r="K22" s="120"/>
      <c r="L22" s="120"/>
      <c r="M22" s="88"/>
      <c r="N22" s="120"/>
      <c r="O22" s="120"/>
    </row>
    <row r="23" ht="20.25" customHeight="1" spans="1:15">
      <c r="A23" s="129" t="s">
        <v>89</v>
      </c>
      <c r="B23" s="129" t="s">
        <v>90</v>
      </c>
      <c r="C23" s="120">
        <v>218992.55</v>
      </c>
      <c r="D23" s="120">
        <v>218992.55</v>
      </c>
      <c r="E23" s="120">
        <v>218992.55</v>
      </c>
      <c r="F23" s="120"/>
      <c r="G23" s="88"/>
      <c r="H23" s="120"/>
      <c r="I23" s="120"/>
      <c r="J23" s="120"/>
      <c r="K23" s="120"/>
      <c r="L23" s="120"/>
      <c r="M23" s="88"/>
      <c r="N23" s="120"/>
      <c r="O23" s="120"/>
    </row>
    <row r="24" ht="20.25" customHeight="1" spans="1:15">
      <c r="A24" s="129" t="s">
        <v>91</v>
      </c>
      <c r="B24" s="129" t="s">
        <v>92</v>
      </c>
      <c r="C24" s="120">
        <v>13513.5</v>
      </c>
      <c r="D24" s="120">
        <v>13513.5</v>
      </c>
      <c r="E24" s="120">
        <v>13513.5</v>
      </c>
      <c r="F24" s="120"/>
      <c r="G24" s="88"/>
      <c r="H24" s="120"/>
      <c r="I24" s="120"/>
      <c r="J24" s="120"/>
      <c r="K24" s="120"/>
      <c r="L24" s="120"/>
      <c r="M24" s="88"/>
      <c r="N24" s="120"/>
      <c r="O24" s="120"/>
    </row>
    <row r="25" ht="20.25" customHeight="1" spans="1:15">
      <c r="A25" s="30" t="s">
        <v>93</v>
      </c>
      <c r="B25" s="30" t="s">
        <v>94</v>
      </c>
      <c r="C25" s="120">
        <v>476374.88</v>
      </c>
      <c r="D25" s="120">
        <v>476374.88</v>
      </c>
      <c r="E25" s="120">
        <v>476374.88</v>
      </c>
      <c r="F25" s="120"/>
      <c r="G25" s="88"/>
      <c r="H25" s="120"/>
      <c r="I25" s="120"/>
      <c r="J25" s="120"/>
      <c r="K25" s="120"/>
      <c r="L25" s="120"/>
      <c r="M25" s="88"/>
      <c r="N25" s="120"/>
      <c r="O25" s="120"/>
    </row>
    <row r="26" ht="20.25" customHeight="1" spans="1:15">
      <c r="A26" s="128" t="s">
        <v>95</v>
      </c>
      <c r="B26" s="128" t="s">
        <v>96</v>
      </c>
      <c r="C26" s="120">
        <v>476374.88</v>
      </c>
      <c r="D26" s="120">
        <v>476374.88</v>
      </c>
      <c r="E26" s="120">
        <v>476374.88</v>
      </c>
      <c r="F26" s="120"/>
      <c r="G26" s="88"/>
      <c r="H26" s="120"/>
      <c r="I26" s="120"/>
      <c r="J26" s="120"/>
      <c r="K26" s="120"/>
      <c r="L26" s="120"/>
      <c r="M26" s="88"/>
      <c r="N26" s="120"/>
      <c r="O26" s="120"/>
    </row>
    <row r="27" ht="20.25" customHeight="1" spans="1:15">
      <c r="A27" s="129" t="s">
        <v>97</v>
      </c>
      <c r="B27" s="129" t="s">
        <v>98</v>
      </c>
      <c r="C27" s="120">
        <v>476374.88</v>
      </c>
      <c r="D27" s="120">
        <v>476374.88</v>
      </c>
      <c r="E27" s="120">
        <v>476374.88</v>
      </c>
      <c r="F27" s="120"/>
      <c r="G27" s="88"/>
      <c r="H27" s="120"/>
      <c r="I27" s="120"/>
      <c r="J27" s="120"/>
      <c r="K27" s="120"/>
      <c r="L27" s="120"/>
      <c r="M27" s="88"/>
      <c r="N27" s="120"/>
      <c r="O27" s="120"/>
    </row>
    <row r="28" ht="17.25" customHeight="1" spans="1:15">
      <c r="A28" s="104" t="s">
        <v>99</v>
      </c>
      <c r="B28" s="105" t="s">
        <v>99</v>
      </c>
      <c r="C28" s="120">
        <v>9422763.23</v>
      </c>
      <c r="D28" s="120">
        <v>9422763.23</v>
      </c>
      <c r="E28" s="120">
        <v>7006613.25</v>
      </c>
      <c r="F28" s="120">
        <v>2416149.98</v>
      </c>
      <c r="G28" s="88"/>
      <c r="H28" s="120"/>
      <c r="I28" s="120"/>
      <c r="J28" s="120"/>
      <c r="K28" s="120"/>
      <c r="L28" s="120"/>
      <c r="M28" s="88"/>
      <c r="N28" s="120"/>
      <c r="O28" s="120"/>
    </row>
  </sheetData>
  <mergeCells count="11">
    <mergeCell ref="A2:O2"/>
    <mergeCell ref="A3:L3"/>
    <mergeCell ref="D4:F4"/>
    <mergeCell ref="J4:O4"/>
    <mergeCell ref="A28:B28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9" scale="4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16"/>
  <sheetViews>
    <sheetView showZeros="0" workbookViewId="0">
      <selection activeCell="A1" sqref="A1"/>
    </sheetView>
  </sheetViews>
  <sheetFormatPr defaultColWidth="9.13888888888889" defaultRowHeight="14.25" customHeight="1" outlineLevelCol="3"/>
  <cols>
    <col min="1" max="1" width="49.2777777777778" customWidth="1"/>
    <col min="2" max="2" width="43.3148148148148" customWidth="1"/>
    <col min="3" max="3" width="48.5740740740741" customWidth="1"/>
    <col min="4" max="4" width="41.1759259259259" customWidth="1"/>
  </cols>
  <sheetData>
    <row r="1" customHeight="1" spans="1:4">
      <c r="D1" s="93" t="s">
        <v>100</v>
      </c>
    </row>
    <row r="2" ht="31.5" customHeight="1" spans="1:4">
      <c r="A2" s="45" t="s">
        <v>101</v>
      </c>
      <c r="B2" s="132"/>
      <c r="C2" s="132"/>
      <c r="D2" s="132"/>
    </row>
    <row r="3" ht="17.25" customHeight="1" spans="1:4">
      <c r="A3" s="4" t="str">
        <f>"单位名称："&amp;"中国农工民主党云南省委员会"</f>
        <v>单位名称：中国农工民主党云南省委员会</v>
      </c>
      <c r="B3" s="133"/>
      <c r="C3" s="133"/>
      <c r="D3" s="95" t="s">
        <v>2</v>
      </c>
    </row>
    <row r="4" ht="24.65" customHeight="1" spans="1:4">
      <c r="A4" s="10" t="s">
        <v>3</v>
      </c>
      <c r="B4" s="12"/>
      <c r="C4" s="10" t="s">
        <v>4</v>
      </c>
      <c r="D4" s="12"/>
    </row>
    <row r="5" ht="15.65" customHeight="1" spans="1:4">
      <c r="A5" s="15" t="s">
        <v>5</v>
      </c>
      <c r="B5" s="134" t="s">
        <v>6</v>
      </c>
      <c r="C5" s="15" t="s">
        <v>102</v>
      </c>
      <c r="D5" s="134" t="s">
        <v>6</v>
      </c>
    </row>
    <row r="6" ht="14.15" customHeight="1" spans="1:4">
      <c r="A6" s="18"/>
      <c r="B6" s="17"/>
      <c r="C6" s="18"/>
      <c r="D6" s="17"/>
    </row>
    <row r="7" ht="29.15" customHeight="1" spans="1:4">
      <c r="A7" s="135" t="s">
        <v>103</v>
      </c>
      <c r="B7" s="136">
        <v>9422763.23</v>
      </c>
      <c r="C7" s="137" t="s">
        <v>104</v>
      </c>
      <c r="D7" s="136">
        <v>9422763.23</v>
      </c>
    </row>
    <row r="8" ht="29.15" customHeight="1" spans="1:4">
      <c r="A8" s="138" t="s">
        <v>105</v>
      </c>
      <c r="B8" s="88">
        <v>9422763.23</v>
      </c>
      <c r="C8" s="23" t="str">
        <f>"（一）"&amp;"一般公共服务支出"</f>
        <v>（一）一般公共服务支出</v>
      </c>
      <c r="D8" s="88">
        <v>7745944.59</v>
      </c>
    </row>
    <row r="9" ht="29.15" customHeight="1" spans="1:4">
      <c r="A9" s="138" t="s">
        <v>106</v>
      </c>
      <c r="B9" s="88"/>
      <c r="C9" s="23" t="str">
        <f>"（二）"&amp;"社会保障和就业支出"</f>
        <v>（二）社会保障和就业支出</v>
      </c>
      <c r="D9" s="88">
        <v>600164.08</v>
      </c>
    </row>
    <row r="10" ht="29.15" customHeight="1" spans="1:4">
      <c r="A10" s="138" t="s">
        <v>107</v>
      </c>
      <c r="B10" s="88"/>
      <c r="C10" s="23" t="str">
        <f>"（三）"&amp;"卫生健康支出"</f>
        <v>（三）卫生健康支出</v>
      </c>
      <c r="D10" s="88">
        <v>600279.68</v>
      </c>
    </row>
    <row r="11" ht="29.15" customHeight="1" spans="1:4">
      <c r="A11" s="139" t="s">
        <v>108</v>
      </c>
      <c r="B11" s="140"/>
      <c r="C11" s="23" t="str">
        <f>"（四）"&amp;"住房保障支出"</f>
        <v>（四）住房保障支出</v>
      </c>
      <c r="D11" s="88">
        <v>476374.88</v>
      </c>
    </row>
    <row r="12" ht="29.15" customHeight="1" spans="1:4">
      <c r="A12" s="138" t="s">
        <v>105</v>
      </c>
      <c r="B12" s="120"/>
      <c r="C12" s="141"/>
      <c r="D12" s="140"/>
    </row>
    <row r="13" ht="29.15" customHeight="1" spans="1:4">
      <c r="A13" s="142" t="s">
        <v>106</v>
      </c>
      <c r="B13" s="120"/>
      <c r="C13" s="141"/>
      <c r="D13" s="140"/>
    </row>
    <row r="14" ht="29.15" customHeight="1" spans="1:4">
      <c r="A14" s="142" t="s">
        <v>107</v>
      </c>
      <c r="B14" s="140"/>
      <c r="C14" s="141"/>
      <c r="D14" s="140"/>
    </row>
    <row r="15" ht="29.15" customHeight="1" spans="1:4">
      <c r="A15" s="143"/>
      <c r="B15" s="140"/>
      <c r="C15" s="144" t="s">
        <v>109</v>
      </c>
      <c r="D15" s="140"/>
    </row>
    <row r="16" ht="29.15" customHeight="1" spans="1:4">
      <c r="A16" s="143" t="s">
        <v>110</v>
      </c>
      <c r="B16" s="140">
        <v>9422763.23</v>
      </c>
      <c r="C16" s="141" t="s">
        <v>25</v>
      </c>
      <c r="D16" s="140">
        <v>9422763.23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pageSetup paperSize="9" scale="7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8"/>
  <sheetViews>
    <sheetView showZeros="0" topLeftCell="A9" workbookViewId="0">
      <selection activeCell="A1" sqref="A1"/>
    </sheetView>
  </sheetViews>
  <sheetFormatPr defaultColWidth="9.13888888888889" defaultRowHeight="14.25" customHeight="1" outlineLevelCol="6"/>
  <cols>
    <col min="1" max="1" width="20.1388888888889" customWidth="1"/>
    <col min="2" max="2" width="37.3148148148148" customWidth="1"/>
    <col min="3" max="3" width="24.2777777777778" customWidth="1"/>
    <col min="4" max="6" width="25.0277777777778" customWidth="1"/>
    <col min="7" max="7" width="24.2777777777778" customWidth="1"/>
  </cols>
  <sheetData>
    <row r="1" ht="12" customHeight="1" spans="1:7">
      <c r="D1" s="107"/>
      <c r="F1" s="55"/>
      <c r="G1" s="55" t="s">
        <v>111</v>
      </c>
    </row>
    <row r="2" ht="39" customHeight="1" spans="1:7">
      <c r="A2" s="3" t="s">
        <v>112</v>
      </c>
      <c r="B2" s="3"/>
      <c r="C2" s="3"/>
      <c r="D2" s="3"/>
      <c r="E2" s="3"/>
      <c r="F2" s="3"/>
      <c r="G2" s="3"/>
    </row>
    <row r="3" ht="18" customHeight="1" spans="1:7">
      <c r="A3" s="4" t="str">
        <f>"单位名称："&amp;"中国农工民主党云南省委员会"</f>
        <v>单位名称：中国农工民主党云南省委员会</v>
      </c>
      <c r="F3" s="103"/>
      <c r="G3" s="103" t="s">
        <v>2</v>
      </c>
    </row>
    <row r="4" ht="20.25" customHeight="1" spans="1:7">
      <c r="A4" s="122" t="s">
        <v>113</v>
      </c>
      <c r="B4" s="123"/>
      <c r="C4" s="124" t="s">
        <v>30</v>
      </c>
      <c r="D4" s="11" t="s">
        <v>57</v>
      </c>
      <c r="E4" s="11"/>
      <c r="F4" s="12"/>
      <c r="G4" s="124" t="s">
        <v>58</v>
      </c>
    </row>
    <row r="5" ht="20.25" customHeight="1" spans="1:7">
      <c r="A5" s="125" t="s">
        <v>48</v>
      </c>
      <c r="B5" s="126" t="s">
        <v>49</v>
      </c>
      <c r="C5" s="96"/>
      <c r="D5" s="96" t="s">
        <v>32</v>
      </c>
      <c r="E5" s="96" t="s">
        <v>114</v>
      </c>
      <c r="F5" s="96" t="s">
        <v>115</v>
      </c>
      <c r="G5" s="96"/>
    </row>
    <row r="6" ht="13.5" customHeight="1" spans="1:7">
      <c r="A6" s="127" t="s">
        <v>116</v>
      </c>
      <c r="B6" s="127" t="s">
        <v>117</v>
      </c>
      <c r="C6" s="127" t="s">
        <v>118</v>
      </c>
      <c r="D6" s="62"/>
      <c r="E6" s="127" t="s">
        <v>119</v>
      </c>
      <c r="F6" s="127" t="s">
        <v>120</v>
      </c>
      <c r="G6" s="127" t="s">
        <v>121</v>
      </c>
    </row>
    <row r="7" ht="18" customHeight="1" spans="1:7">
      <c r="A7" s="30" t="s">
        <v>59</v>
      </c>
      <c r="B7" s="30" t="s">
        <v>60</v>
      </c>
      <c r="C7" s="22">
        <v>7745944.59</v>
      </c>
      <c r="D7" s="22">
        <v>5329794.61</v>
      </c>
      <c r="E7" s="22">
        <v>4016106.3</v>
      </c>
      <c r="F7" s="22">
        <v>1313688.31</v>
      </c>
      <c r="G7" s="22">
        <v>2416149.98</v>
      </c>
    </row>
    <row r="8" ht="18" customHeight="1" spans="1:7">
      <c r="A8" s="30" t="s">
        <v>61</v>
      </c>
      <c r="B8" s="128" t="s">
        <v>62</v>
      </c>
      <c r="C8" s="22">
        <v>200000</v>
      </c>
      <c r="D8" s="22"/>
      <c r="E8" s="22"/>
      <c r="F8" s="22"/>
      <c r="G8" s="22">
        <v>200000</v>
      </c>
    </row>
    <row r="9" ht="18" customHeight="1" spans="1:7">
      <c r="A9" s="30" t="s">
        <v>63</v>
      </c>
      <c r="B9" s="129" t="s">
        <v>64</v>
      </c>
      <c r="C9" s="22">
        <v>200000</v>
      </c>
      <c r="D9" s="22"/>
      <c r="E9" s="22"/>
      <c r="F9" s="22"/>
      <c r="G9" s="22">
        <v>200000</v>
      </c>
    </row>
    <row r="10" ht="18" customHeight="1" spans="1:7">
      <c r="A10" s="30" t="s">
        <v>65</v>
      </c>
      <c r="B10" s="128" t="s">
        <v>66</v>
      </c>
      <c r="C10" s="22">
        <v>7545944.59</v>
      </c>
      <c r="D10" s="22">
        <v>5329794.61</v>
      </c>
      <c r="E10" s="22">
        <v>4016106.3</v>
      </c>
      <c r="F10" s="22">
        <v>1313688.31</v>
      </c>
      <c r="G10" s="22">
        <v>2216149.98</v>
      </c>
    </row>
    <row r="11" ht="18" customHeight="1" spans="1:7">
      <c r="A11" s="30" t="s">
        <v>67</v>
      </c>
      <c r="B11" s="129" t="s">
        <v>64</v>
      </c>
      <c r="C11" s="22">
        <v>5329794.61</v>
      </c>
      <c r="D11" s="22">
        <v>5329794.61</v>
      </c>
      <c r="E11" s="22">
        <v>4016106.3</v>
      </c>
      <c r="F11" s="22">
        <v>1313688.31</v>
      </c>
      <c r="G11" s="22"/>
    </row>
    <row r="12" ht="18" customHeight="1" spans="1:7">
      <c r="A12" s="30" t="s">
        <v>68</v>
      </c>
      <c r="B12" s="129" t="s">
        <v>69</v>
      </c>
      <c r="C12" s="22">
        <v>100000</v>
      </c>
      <c r="D12" s="22"/>
      <c r="E12" s="22"/>
      <c r="F12" s="22"/>
      <c r="G12" s="22">
        <v>100000</v>
      </c>
    </row>
    <row r="13" ht="18" customHeight="1" spans="1:7">
      <c r="A13" s="30" t="s">
        <v>70</v>
      </c>
      <c r="B13" s="129" t="s">
        <v>71</v>
      </c>
      <c r="C13" s="22">
        <v>2116149.98</v>
      </c>
      <c r="D13" s="22"/>
      <c r="E13" s="22"/>
      <c r="F13" s="22"/>
      <c r="G13" s="22">
        <v>2116149.98</v>
      </c>
    </row>
    <row r="14" ht="18" customHeight="1" spans="1:7">
      <c r="A14" s="30" t="s">
        <v>72</v>
      </c>
      <c r="B14" s="30" t="s">
        <v>73</v>
      </c>
      <c r="C14" s="22">
        <v>600164.08</v>
      </c>
      <c r="D14" s="22">
        <v>600164.08</v>
      </c>
      <c r="E14" s="22">
        <v>594224.08</v>
      </c>
      <c r="F14" s="22">
        <v>5940</v>
      </c>
      <c r="G14" s="22"/>
    </row>
    <row r="15" ht="18" customHeight="1" spans="1:7">
      <c r="A15" s="30" t="s">
        <v>74</v>
      </c>
      <c r="B15" s="128" t="s">
        <v>75</v>
      </c>
      <c r="C15" s="22">
        <v>594377.81</v>
      </c>
      <c r="D15" s="22">
        <v>594377.81</v>
      </c>
      <c r="E15" s="22">
        <v>588437.81</v>
      </c>
      <c r="F15" s="22">
        <v>5940</v>
      </c>
      <c r="G15" s="22"/>
    </row>
    <row r="16" ht="18" customHeight="1" spans="1:7">
      <c r="A16" s="30" t="s">
        <v>76</v>
      </c>
      <c r="B16" s="129" t="s">
        <v>77</v>
      </c>
      <c r="C16" s="22">
        <v>5940</v>
      </c>
      <c r="D16" s="22">
        <v>5940</v>
      </c>
      <c r="E16" s="22"/>
      <c r="F16" s="22">
        <v>5940</v>
      </c>
      <c r="G16" s="22"/>
    </row>
    <row r="17" ht="18" customHeight="1" spans="1:7">
      <c r="A17" s="30" t="s">
        <v>78</v>
      </c>
      <c r="B17" s="129" t="s">
        <v>79</v>
      </c>
      <c r="C17" s="22">
        <v>588437.81</v>
      </c>
      <c r="D17" s="22">
        <v>588437.81</v>
      </c>
      <c r="E17" s="22">
        <v>588437.81</v>
      </c>
      <c r="F17" s="22"/>
      <c r="G17" s="22"/>
    </row>
    <row r="18" ht="18" customHeight="1" spans="1:7">
      <c r="A18" s="30" t="s">
        <v>80</v>
      </c>
      <c r="B18" s="128" t="s">
        <v>81</v>
      </c>
      <c r="C18" s="22">
        <v>5786.27</v>
      </c>
      <c r="D18" s="22">
        <v>5786.27</v>
      </c>
      <c r="E18" s="22">
        <v>5786.27</v>
      </c>
      <c r="F18" s="22"/>
      <c r="G18" s="22"/>
    </row>
    <row r="19" ht="18" customHeight="1" spans="1:7">
      <c r="A19" s="30" t="s">
        <v>82</v>
      </c>
      <c r="B19" s="129" t="s">
        <v>81</v>
      </c>
      <c r="C19" s="22">
        <v>5786.27</v>
      </c>
      <c r="D19" s="22">
        <v>5786.27</v>
      </c>
      <c r="E19" s="22">
        <v>5786.27</v>
      </c>
      <c r="F19" s="22"/>
      <c r="G19" s="22"/>
    </row>
    <row r="20" ht="18" customHeight="1" spans="1:7">
      <c r="A20" s="30" t="s">
        <v>83</v>
      </c>
      <c r="B20" s="30" t="s">
        <v>84</v>
      </c>
      <c r="C20" s="22">
        <v>600279.68</v>
      </c>
      <c r="D20" s="22">
        <v>600279.68</v>
      </c>
      <c r="E20" s="22">
        <v>600279.68</v>
      </c>
      <c r="F20" s="22"/>
      <c r="G20" s="22"/>
    </row>
    <row r="21" ht="18" customHeight="1" spans="1:7">
      <c r="A21" s="30" t="s">
        <v>85</v>
      </c>
      <c r="B21" s="128" t="s">
        <v>86</v>
      </c>
      <c r="C21" s="22">
        <v>600279.68</v>
      </c>
      <c r="D21" s="22">
        <v>600279.68</v>
      </c>
      <c r="E21" s="22">
        <v>600279.68</v>
      </c>
      <c r="F21" s="22"/>
      <c r="G21" s="22"/>
    </row>
    <row r="22" ht="18" customHeight="1" spans="1:7">
      <c r="A22" s="30" t="s">
        <v>87</v>
      </c>
      <c r="B22" s="129" t="s">
        <v>88</v>
      </c>
      <c r="C22" s="22">
        <v>367773.63</v>
      </c>
      <c r="D22" s="22">
        <v>367773.63</v>
      </c>
      <c r="E22" s="22">
        <v>367773.63</v>
      </c>
      <c r="F22" s="22"/>
      <c r="G22" s="22"/>
    </row>
    <row r="23" ht="18" customHeight="1" spans="1:7">
      <c r="A23" s="30" t="s">
        <v>89</v>
      </c>
      <c r="B23" s="129" t="s">
        <v>90</v>
      </c>
      <c r="C23" s="22">
        <v>218992.55</v>
      </c>
      <c r="D23" s="22">
        <v>218992.55</v>
      </c>
      <c r="E23" s="22">
        <v>218992.55</v>
      </c>
      <c r="F23" s="22"/>
      <c r="G23" s="22"/>
    </row>
    <row r="24" ht="18" customHeight="1" spans="1:7">
      <c r="A24" s="30" t="s">
        <v>91</v>
      </c>
      <c r="B24" s="129" t="s">
        <v>92</v>
      </c>
      <c r="C24" s="22">
        <v>13513.5</v>
      </c>
      <c r="D24" s="22">
        <v>13513.5</v>
      </c>
      <c r="E24" s="22">
        <v>13513.5</v>
      </c>
      <c r="F24" s="22"/>
      <c r="G24" s="22"/>
    </row>
    <row r="25" ht="18" customHeight="1" spans="1:7">
      <c r="A25" s="30" t="s">
        <v>93</v>
      </c>
      <c r="B25" s="30" t="s">
        <v>94</v>
      </c>
      <c r="C25" s="22">
        <v>476374.88</v>
      </c>
      <c r="D25" s="22">
        <v>476374.88</v>
      </c>
      <c r="E25" s="22">
        <v>476374.88</v>
      </c>
      <c r="F25" s="22"/>
      <c r="G25" s="22"/>
    </row>
    <row r="26" ht="18" customHeight="1" spans="1:7">
      <c r="A26" s="30" t="s">
        <v>95</v>
      </c>
      <c r="B26" s="128" t="s">
        <v>96</v>
      </c>
      <c r="C26" s="22">
        <v>476374.88</v>
      </c>
      <c r="D26" s="22">
        <v>476374.88</v>
      </c>
      <c r="E26" s="22">
        <v>476374.88</v>
      </c>
      <c r="F26" s="22"/>
      <c r="G26" s="22"/>
    </row>
    <row r="27" ht="18" customHeight="1" spans="1:7">
      <c r="A27" s="30" t="s">
        <v>97</v>
      </c>
      <c r="B27" s="129" t="s">
        <v>98</v>
      </c>
      <c r="C27" s="22">
        <v>476374.88</v>
      </c>
      <c r="D27" s="22">
        <v>476374.88</v>
      </c>
      <c r="E27" s="22">
        <v>476374.88</v>
      </c>
      <c r="F27" s="22"/>
      <c r="G27" s="22"/>
    </row>
    <row r="28" ht="18" customHeight="1" spans="1:7">
      <c r="A28" s="130" t="s">
        <v>99</v>
      </c>
      <c r="B28" s="131" t="s">
        <v>99</v>
      </c>
      <c r="C28" s="22">
        <v>9422763.23</v>
      </c>
      <c r="D28" s="22">
        <v>7006613.25</v>
      </c>
      <c r="E28" s="22">
        <v>5686984.94</v>
      </c>
      <c r="F28" s="22">
        <v>1319628.31</v>
      </c>
      <c r="G28" s="22">
        <v>2416149.98</v>
      </c>
    </row>
  </sheetData>
  <mergeCells count="7">
    <mergeCell ref="A2:G2"/>
    <mergeCell ref="A3:E3"/>
    <mergeCell ref="A4:B4"/>
    <mergeCell ref="D4:F4"/>
    <mergeCell ref="A28:B28"/>
    <mergeCell ref="C4:C5"/>
    <mergeCell ref="G4:G5"/>
  </mergeCells>
  <pageMargins left="0.75" right="0.75" top="1" bottom="1" header="0.5" footer="0.5"/>
  <pageSetup paperSize="9" scale="7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7"/>
  <sheetViews>
    <sheetView showZeros="0" workbookViewId="0">
      <selection activeCell="A1" sqref="A1"/>
    </sheetView>
  </sheetViews>
  <sheetFormatPr defaultColWidth="9.13888888888889" defaultRowHeight="14.25" customHeight="1" outlineLevelRow="6" outlineLevelCol="5"/>
  <cols>
    <col min="1" max="1" width="27.4259259259259" customWidth="1"/>
    <col min="2" max="6" width="31.1759259259259" customWidth="1"/>
  </cols>
  <sheetData>
    <row r="1" ht="12" customHeight="1" spans="1:6">
      <c r="A1" s="116"/>
      <c r="B1" s="116"/>
      <c r="C1" s="60"/>
      <c r="F1" s="59" t="s">
        <v>122</v>
      </c>
    </row>
    <row r="2" ht="25.5" customHeight="1" spans="1:6">
      <c r="A2" s="117" t="s">
        <v>123</v>
      </c>
      <c r="B2" s="117"/>
      <c r="C2" s="117"/>
      <c r="D2" s="117"/>
      <c r="E2" s="117"/>
      <c r="F2" s="117"/>
    </row>
    <row r="3" ht="15.75" customHeight="1" spans="1:6">
      <c r="A3" s="4" t="str">
        <f>"单位名称："&amp;"中国农工民主党云南省委员会"</f>
        <v>单位名称：中国农工民主党云南省委员会</v>
      </c>
      <c r="B3" s="116"/>
      <c r="C3" s="60"/>
      <c r="F3" s="59" t="s">
        <v>124</v>
      </c>
    </row>
    <row r="4" ht="19.5" customHeight="1" spans="1:6">
      <c r="A4" s="9" t="s">
        <v>125</v>
      </c>
      <c r="B4" s="15" t="s">
        <v>126</v>
      </c>
      <c r="C4" s="10" t="s">
        <v>127</v>
      </c>
      <c r="D4" s="11"/>
      <c r="E4" s="12"/>
      <c r="F4" s="15" t="s">
        <v>128</v>
      </c>
    </row>
    <row r="5" ht="19.5" customHeight="1" spans="1:6">
      <c r="A5" s="17"/>
      <c r="B5" s="18"/>
      <c r="C5" s="62" t="s">
        <v>32</v>
      </c>
      <c r="D5" s="62" t="s">
        <v>129</v>
      </c>
      <c r="E5" s="62" t="s">
        <v>130</v>
      </c>
      <c r="F5" s="18"/>
    </row>
    <row r="6" ht="18.75" customHeight="1" spans="1:6">
      <c r="A6" s="118">
        <v>1</v>
      </c>
      <c r="B6" s="118">
        <v>2</v>
      </c>
      <c r="C6" s="119">
        <v>3</v>
      </c>
      <c r="D6" s="118">
        <v>4</v>
      </c>
      <c r="E6" s="118">
        <v>5</v>
      </c>
      <c r="F6" s="118">
        <v>6</v>
      </c>
    </row>
    <row r="7" ht="18.75" customHeight="1" spans="1:6">
      <c r="A7" s="120">
        <v>136700</v>
      </c>
      <c r="B7" s="120">
        <v>50000</v>
      </c>
      <c r="C7" s="121">
        <v>66700</v>
      </c>
      <c r="D7" s="120"/>
      <c r="E7" s="120">
        <v>66700</v>
      </c>
      <c r="F7" s="120">
        <v>20000</v>
      </c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pageSetup paperSize="9" scale="72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39"/>
  <sheetViews>
    <sheetView showZeros="0" workbookViewId="0">
      <selection activeCell="A1" sqref="A1"/>
    </sheetView>
  </sheetViews>
  <sheetFormatPr defaultColWidth="9.13888888888889" defaultRowHeight="14.25" customHeight="1"/>
  <cols>
    <col min="1" max="1" width="28.7037037037037" customWidth="1"/>
    <col min="2" max="3" width="23.8518518518519" customWidth="1"/>
    <col min="4" max="4" width="14.6018518518519" customWidth="1"/>
    <col min="5" max="5" width="18.4537037037037" customWidth="1"/>
    <col min="6" max="6" width="14.7407407407407" customWidth="1"/>
    <col min="7" max="7" width="18.8796296296296" customWidth="1"/>
    <col min="8" max="13" width="15.3148148148148" customWidth="1"/>
    <col min="14" max="16" width="14.7407407407407" customWidth="1"/>
    <col min="17" max="17" width="14.8796296296296" customWidth="1"/>
    <col min="18" max="23" width="15.0277777777778" customWidth="1"/>
  </cols>
  <sheetData>
    <row r="1" ht="13.5" customHeight="1" spans="1:23">
      <c r="D1" s="1"/>
      <c r="E1" s="1"/>
      <c r="F1" s="1"/>
      <c r="G1" s="1"/>
      <c r="U1" s="107"/>
      <c r="W1" s="55" t="s">
        <v>131</v>
      </c>
    </row>
    <row r="2" ht="27.75" customHeight="1" spans="1:23">
      <c r="A2" s="27" t="s">
        <v>132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>"单位名称："&amp;"中国农工民主党云南省委员会"</f>
        <v>单位名称：中国农工民主党云南省委员会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U3" s="107"/>
      <c r="W3" s="103" t="s">
        <v>124</v>
      </c>
    </row>
    <row r="4" ht="21.75" customHeight="1" spans="1:23">
      <c r="A4" s="8" t="s">
        <v>133</v>
      </c>
      <c r="B4" s="8" t="s">
        <v>134</v>
      </c>
      <c r="C4" s="8" t="s">
        <v>135</v>
      </c>
      <c r="D4" s="9" t="s">
        <v>136</v>
      </c>
      <c r="E4" s="9" t="s">
        <v>137</v>
      </c>
      <c r="F4" s="9" t="s">
        <v>138</v>
      </c>
      <c r="G4" s="9" t="s">
        <v>139</v>
      </c>
      <c r="H4" s="62" t="s">
        <v>140</v>
      </c>
      <c r="I4" s="62"/>
      <c r="J4" s="62"/>
      <c r="K4" s="62"/>
      <c r="L4" s="109"/>
      <c r="M4" s="109"/>
      <c r="N4" s="109"/>
      <c r="O4" s="109"/>
      <c r="P4" s="109"/>
      <c r="Q4" s="47"/>
      <c r="R4" s="62"/>
      <c r="S4" s="62"/>
      <c r="T4" s="62"/>
      <c r="U4" s="62"/>
      <c r="V4" s="62"/>
      <c r="W4" s="62"/>
    </row>
    <row r="5" ht="21.75" customHeight="1" spans="1:23">
      <c r="A5" s="13"/>
      <c r="B5" s="13"/>
      <c r="C5" s="13"/>
      <c r="D5" s="14"/>
      <c r="E5" s="14"/>
      <c r="F5" s="14"/>
      <c r="G5" s="14"/>
      <c r="H5" s="62" t="s">
        <v>30</v>
      </c>
      <c r="I5" s="47" t="s">
        <v>33</v>
      </c>
      <c r="J5" s="47"/>
      <c r="K5" s="47"/>
      <c r="L5" s="109"/>
      <c r="M5" s="109"/>
      <c r="N5" s="109" t="s">
        <v>141</v>
      </c>
      <c r="O5" s="109"/>
      <c r="P5" s="109"/>
      <c r="Q5" s="47" t="s">
        <v>36</v>
      </c>
      <c r="R5" s="62" t="s">
        <v>51</v>
      </c>
      <c r="S5" s="47"/>
      <c r="T5" s="47"/>
      <c r="U5" s="47"/>
      <c r="V5" s="47"/>
      <c r="W5" s="47"/>
    </row>
    <row r="6" ht="15" customHeight="1" spans="1:23">
      <c r="A6" s="16"/>
      <c r="B6" s="16"/>
      <c r="C6" s="16"/>
      <c r="D6" s="17"/>
      <c r="E6" s="17"/>
      <c r="F6" s="17"/>
      <c r="G6" s="17"/>
      <c r="H6" s="62"/>
      <c r="I6" s="47" t="s">
        <v>142</v>
      </c>
      <c r="J6" s="47" t="s">
        <v>143</v>
      </c>
      <c r="K6" s="47" t="s">
        <v>144</v>
      </c>
      <c r="L6" s="113" t="s">
        <v>145</v>
      </c>
      <c r="M6" s="113" t="s">
        <v>146</v>
      </c>
      <c r="N6" s="113" t="s">
        <v>33</v>
      </c>
      <c r="O6" s="113" t="s">
        <v>34</v>
      </c>
      <c r="P6" s="113" t="s">
        <v>35</v>
      </c>
      <c r="Q6" s="47"/>
      <c r="R6" s="47" t="s">
        <v>32</v>
      </c>
      <c r="S6" s="47" t="s">
        <v>43</v>
      </c>
      <c r="T6" s="47" t="s">
        <v>147</v>
      </c>
      <c r="U6" s="47" t="s">
        <v>39</v>
      </c>
      <c r="V6" s="47" t="s">
        <v>40</v>
      </c>
      <c r="W6" s="47" t="s">
        <v>41</v>
      </c>
    </row>
    <row r="7" ht="27.75" customHeight="1" spans="1:23">
      <c r="A7" s="16"/>
      <c r="B7" s="16"/>
      <c r="C7" s="16"/>
      <c r="D7" s="17"/>
      <c r="E7" s="17"/>
      <c r="F7" s="17"/>
      <c r="G7" s="17"/>
      <c r="H7" s="62"/>
      <c r="I7" s="47"/>
      <c r="J7" s="47"/>
      <c r="K7" s="47"/>
      <c r="L7" s="113"/>
      <c r="M7" s="113"/>
      <c r="N7" s="113"/>
      <c r="O7" s="113"/>
      <c r="P7" s="113"/>
      <c r="Q7" s="47"/>
      <c r="R7" s="47"/>
      <c r="S7" s="47"/>
      <c r="T7" s="47"/>
      <c r="U7" s="47"/>
      <c r="V7" s="47"/>
      <c r="W7" s="47"/>
    </row>
    <row r="8" ht="15" customHeight="1" spans="1:23">
      <c r="A8" s="114">
        <v>1</v>
      </c>
      <c r="B8" s="114">
        <v>2</v>
      </c>
      <c r="C8" s="114">
        <v>3</v>
      </c>
      <c r="D8" s="114">
        <v>4</v>
      </c>
      <c r="E8" s="114">
        <v>5</v>
      </c>
      <c r="F8" s="114">
        <v>6</v>
      </c>
      <c r="G8" s="114">
        <v>7</v>
      </c>
      <c r="H8" s="114">
        <v>8</v>
      </c>
      <c r="I8" s="114">
        <v>9</v>
      </c>
      <c r="J8" s="114">
        <v>10</v>
      </c>
      <c r="K8" s="114">
        <v>11</v>
      </c>
      <c r="L8" s="114">
        <v>12</v>
      </c>
      <c r="M8" s="114">
        <v>13</v>
      </c>
      <c r="N8" s="114">
        <v>14</v>
      </c>
      <c r="O8" s="114">
        <v>15</v>
      </c>
      <c r="P8" s="114">
        <v>16</v>
      </c>
      <c r="Q8" s="114">
        <v>17</v>
      </c>
      <c r="R8" s="114">
        <v>18</v>
      </c>
      <c r="S8" s="114">
        <v>19</v>
      </c>
      <c r="T8" s="114">
        <v>20</v>
      </c>
      <c r="U8" s="114">
        <v>21</v>
      </c>
      <c r="V8" s="114">
        <v>22</v>
      </c>
      <c r="W8" s="114">
        <v>23</v>
      </c>
    </row>
    <row r="9" ht="18.75" customHeight="1" spans="1:23">
      <c r="A9" s="23" t="s">
        <v>45</v>
      </c>
      <c r="B9" s="111"/>
      <c r="C9" s="23"/>
      <c r="D9" s="23"/>
      <c r="E9" s="23"/>
      <c r="F9" s="23"/>
      <c r="G9" s="23"/>
      <c r="H9" s="22">
        <v>7006613.25</v>
      </c>
      <c r="I9" s="22">
        <v>7006613.25</v>
      </c>
      <c r="J9" s="22">
        <v>1715771.39</v>
      </c>
      <c r="K9" s="22">
        <v>12868.32</v>
      </c>
      <c r="L9" s="22">
        <v>5277973.54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ht="31.4" customHeight="1" spans="1:23">
      <c r="A10" s="115" t="s">
        <v>45</v>
      </c>
      <c r="B10" s="111" t="s">
        <v>148</v>
      </c>
      <c r="C10" s="23" t="s">
        <v>149</v>
      </c>
      <c r="D10" s="23" t="s">
        <v>67</v>
      </c>
      <c r="E10" s="23" t="s">
        <v>64</v>
      </c>
      <c r="F10" s="23" t="s">
        <v>150</v>
      </c>
      <c r="G10" s="23" t="s">
        <v>151</v>
      </c>
      <c r="H10" s="22">
        <v>1495191.6</v>
      </c>
      <c r="I10" s="22">
        <v>1495191.6</v>
      </c>
      <c r="J10" s="22">
        <v>373797.9</v>
      </c>
      <c r="K10" s="22"/>
      <c r="L10" s="22">
        <v>1121393.7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ht="31.4" customHeight="1" spans="1:23">
      <c r="A11" s="115" t="s">
        <v>45</v>
      </c>
      <c r="B11" s="111" t="s">
        <v>148</v>
      </c>
      <c r="C11" s="23" t="s">
        <v>149</v>
      </c>
      <c r="D11" s="23" t="s">
        <v>67</v>
      </c>
      <c r="E11" s="23" t="s">
        <v>64</v>
      </c>
      <c r="F11" s="23" t="s">
        <v>152</v>
      </c>
      <c r="G11" s="23" t="s">
        <v>153</v>
      </c>
      <c r="H11" s="22">
        <v>1603463.4</v>
      </c>
      <c r="I11" s="22">
        <v>1603463.4</v>
      </c>
      <c r="J11" s="22">
        <v>400865.85</v>
      </c>
      <c r="K11" s="22"/>
      <c r="L11" s="22">
        <v>1202597.55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ht="31.4" customHeight="1" spans="1:23">
      <c r="A12" s="115" t="s">
        <v>45</v>
      </c>
      <c r="B12" s="111" t="s">
        <v>148</v>
      </c>
      <c r="C12" s="23" t="s">
        <v>149</v>
      </c>
      <c r="D12" s="23" t="s">
        <v>67</v>
      </c>
      <c r="E12" s="23" t="s">
        <v>64</v>
      </c>
      <c r="F12" s="23" t="s">
        <v>154</v>
      </c>
      <c r="G12" s="23" t="s">
        <v>155</v>
      </c>
      <c r="H12" s="22">
        <v>132849.3</v>
      </c>
      <c r="I12" s="22">
        <v>132849.3</v>
      </c>
      <c r="J12" s="22">
        <v>33212.33</v>
      </c>
      <c r="K12" s="22"/>
      <c r="L12" s="22">
        <v>99636.97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ht="31.4" customHeight="1" spans="1:23">
      <c r="A13" s="115" t="s">
        <v>45</v>
      </c>
      <c r="B13" s="111" t="s">
        <v>156</v>
      </c>
      <c r="C13" s="23" t="s">
        <v>157</v>
      </c>
      <c r="D13" s="23" t="s">
        <v>78</v>
      </c>
      <c r="E13" s="23" t="s">
        <v>79</v>
      </c>
      <c r="F13" s="23" t="s">
        <v>158</v>
      </c>
      <c r="G13" s="23" t="s">
        <v>159</v>
      </c>
      <c r="H13" s="22">
        <v>588437.81</v>
      </c>
      <c r="I13" s="22">
        <v>588437.81</v>
      </c>
      <c r="J13" s="22">
        <v>147109.45</v>
      </c>
      <c r="K13" s="22"/>
      <c r="L13" s="22">
        <v>441328.36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ht="31.4" customHeight="1" spans="1:23">
      <c r="A14" s="115" t="s">
        <v>45</v>
      </c>
      <c r="B14" s="111" t="s">
        <v>156</v>
      </c>
      <c r="C14" s="23" t="s">
        <v>157</v>
      </c>
      <c r="D14" s="23" t="s">
        <v>82</v>
      </c>
      <c r="E14" s="23" t="s">
        <v>81</v>
      </c>
      <c r="F14" s="23" t="s">
        <v>160</v>
      </c>
      <c r="G14" s="23" t="s">
        <v>161</v>
      </c>
      <c r="H14" s="22">
        <v>5786.27</v>
      </c>
      <c r="I14" s="22">
        <v>5786.27</v>
      </c>
      <c r="J14" s="22">
        <v>1446.57</v>
      </c>
      <c r="K14" s="22"/>
      <c r="L14" s="22">
        <v>4339.7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ht="31.4" customHeight="1" spans="1:23">
      <c r="A15" s="115" t="s">
        <v>45</v>
      </c>
      <c r="B15" s="111" t="s">
        <v>156</v>
      </c>
      <c r="C15" s="23" t="s">
        <v>157</v>
      </c>
      <c r="D15" s="23" t="s">
        <v>87</v>
      </c>
      <c r="E15" s="23" t="s">
        <v>88</v>
      </c>
      <c r="F15" s="23" t="s">
        <v>162</v>
      </c>
      <c r="G15" s="23" t="s">
        <v>163</v>
      </c>
      <c r="H15" s="22">
        <v>367773.63</v>
      </c>
      <c r="I15" s="22">
        <v>367773.63</v>
      </c>
      <c r="J15" s="22">
        <v>91943.41</v>
      </c>
      <c r="K15" s="22"/>
      <c r="L15" s="22">
        <v>275830.22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ht="31.4" customHeight="1" spans="1:23">
      <c r="A16" s="115" t="s">
        <v>45</v>
      </c>
      <c r="B16" s="111" t="s">
        <v>156</v>
      </c>
      <c r="C16" s="23" t="s">
        <v>157</v>
      </c>
      <c r="D16" s="23" t="s">
        <v>89</v>
      </c>
      <c r="E16" s="23" t="s">
        <v>90</v>
      </c>
      <c r="F16" s="23" t="s">
        <v>164</v>
      </c>
      <c r="G16" s="23" t="s">
        <v>165</v>
      </c>
      <c r="H16" s="22">
        <v>218992.55</v>
      </c>
      <c r="I16" s="22">
        <v>218992.55</v>
      </c>
      <c r="J16" s="22">
        <v>54748.14</v>
      </c>
      <c r="K16" s="22"/>
      <c r="L16" s="22">
        <v>164244.41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ht="31.4" customHeight="1" spans="1:23">
      <c r="A17" s="115" t="s">
        <v>45</v>
      </c>
      <c r="B17" s="111" t="s">
        <v>156</v>
      </c>
      <c r="C17" s="23" t="s">
        <v>157</v>
      </c>
      <c r="D17" s="23" t="s">
        <v>91</v>
      </c>
      <c r="E17" s="23" t="s">
        <v>92</v>
      </c>
      <c r="F17" s="23" t="s">
        <v>160</v>
      </c>
      <c r="G17" s="23" t="s">
        <v>161</v>
      </c>
      <c r="H17" s="22">
        <v>13513.5</v>
      </c>
      <c r="I17" s="22">
        <v>13513.5</v>
      </c>
      <c r="J17" s="22">
        <v>13513.5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ht="31.4" customHeight="1" spans="1:23">
      <c r="A18" s="115" t="s">
        <v>45</v>
      </c>
      <c r="B18" s="111" t="s">
        <v>166</v>
      </c>
      <c r="C18" s="23" t="s">
        <v>98</v>
      </c>
      <c r="D18" s="23" t="s">
        <v>97</v>
      </c>
      <c r="E18" s="23" t="s">
        <v>98</v>
      </c>
      <c r="F18" s="23" t="s">
        <v>167</v>
      </c>
      <c r="G18" s="23" t="s">
        <v>98</v>
      </c>
      <c r="H18" s="22">
        <v>476374.88</v>
      </c>
      <c r="I18" s="22">
        <v>476374.88</v>
      </c>
      <c r="J18" s="22">
        <v>115876.64</v>
      </c>
      <c r="K18" s="22">
        <v>12868.32</v>
      </c>
      <c r="L18" s="22">
        <v>347629.92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ht="31.4" customHeight="1" spans="1:23">
      <c r="A19" s="115" t="s">
        <v>45</v>
      </c>
      <c r="B19" s="111" t="s">
        <v>168</v>
      </c>
      <c r="C19" s="23" t="s">
        <v>169</v>
      </c>
      <c r="D19" s="23" t="s">
        <v>67</v>
      </c>
      <c r="E19" s="23" t="s">
        <v>64</v>
      </c>
      <c r="F19" s="23" t="s">
        <v>170</v>
      </c>
      <c r="G19" s="23" t="s">
        <v>171</v>
      </c>
      <c r="H19" s="22">
        <v>66700</v>
      </c>
      <c r="I19" s="22">
        <v>66700</v>
      </c>
      <c r="J19" s="22"/>
      <c r="K19" s="22"/>
      <c r="L19" s="22">
        <v>66700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ht="31.4" customHeight="1" spans="1:23">
      <c r="A20" s="115" t="s">
        <v>45</v>
      </c>
      <c r="B20" s="111" t="s">
        <v>172</v>
      </c>
      <c r="C20" s="23" t="s">
        <v>128</v>
      </c>
      <c r="D20" s="23" t="s">
        <v>67</v>
      </c>
      <c r="E20" s="23" t="s">
        <v>64</v>
      </c>
      <c r="F20" s="23" t="s">
        <v>173</v>
      </c>
      <c r="G20" s="23" t="s">
        <v>128</v>
      </c>
      <c r="H20" s="22">
        <v>20000</v>
      </c>
      <c r="I20" s="22">
        <v>20000</v>
      </c>
      <c r="J20" s="22">
        <v>5000</v>
      </c>
      <c r="K20" s="22"/>
      <c r="L20" s="22">
        <v>15000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ht="31.4" customHeight="1" spans="1:23">
      <c r="A21" s="115" t="s">
        <v>45</v>
      </c>
      <c r="B21" s="111" t="s">
        <v>174</v>
      </c>
      <c r="C21" s="23" t="s">
        <v>175</v>
      </c>
      <c r="D21" s="23" t="s">
        <v>67</v>
      </c>
      <c r="E21" s="23" t="s">
        <v>64</v>
      </c>
      <c r="F21" s="23" t="s">
        <v>176</v>
      </c>
      <c r="G21" s="23" t="s">
        <v>177</v>
      </c>
      <c r="H21" s="22">
        <v>294840</v>
      </c>
      <c r="I21" s="22">
        <v>294840</v>
      </c>
      <c r="J21" s="22">
        <v>73710</v>
      </c>
      <c r="K21" s="22"/>
      <c r="L21" s="22">
        <v>221130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ht="31.4" customHeight="1" spans="1:23">
      <c r="A22" s="115" t="s">
        <v>45</v>
      </c>
      <c r="B22" s="111" t="s">
        <v>178</v>
      </c>
      <c r="C22" s="23" t="s">
        <v>179</v>
      </c>
      <c r="D22" s="23" t="s">
        <v>67</v>
      </c>
      <c r="E22" s="23" t="s">
        <v>64</v>
      </c>
      <c r="F22" s="23" t="s">
        <v>180</v>
      </c>
      <c r="G22" s="23" t="s">
        <v>179</v>
      </c>
      <c r="H22" s="22">
        <v>76340.12</v>
      </c>
      <c r="I22" s="22">
        <v>76340.12</v>
      </c>
      <c r="J22" s="22">
        <v>19085.03</v>
      </c>
      <c r="K22" s="22"/>
      <c r="L22" s="22">
        <v>57255.09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ht="31.4" customHeight="1" spans="1:23">
      <c r="A23" s="115" t="s">
        <v>45</v>
      </c>
      <c r="B23" s="111" t="s">
        <v>181</v>
      </c>
      <c r="C23" s="23" t="s">
        <v>182</v>
      </c>
      <c r="D23" s="23" t="s">
        <v>67</v>
      </c>
      <c r="E23" s="23" t="s">
        <v>64</v>
      </c>
      <c r="F23" s="23" t="s">
        <v>183</v>
      </c>
      <c r="G23" s="23" t="s">
        <v>184</v>
      </c>
      <c r="H23" s="22">
        <v>65821.28</v>
      </c>
      <c r="I23" s="22">
        <v>65821.28</v>
      </c>
      <c r="J23" s="22">
        <v>16455.32</v>
      </c>
      <c r="K23" s="22"/>
      <c r="L23" s="22">
        <v>49365.96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ht="31.4" customHeight="1" spans="1:23">
      <c r="A24" s="115" t="s">
        <v>45</v>
      </c>
      <c r="B24" s="111" t="s">
        <v>181</v>
      </c>
      <c r="C24" s="23" t="s">
        <v>182</v>
      </c>
      <c r="D24" s="23" t="s">
        <v>67</v>
      </c>
      <c r="E24" s="23" t="s">
        <v>64</v>
      </c>
      <c r="F24" s="23" t="s">
        <v>185</v>
      </c>
      <c r="G24" s="23" t="s">
        <v>186</v>
      </c>
      <c r="H24" s="22">
        <v>9889.7</v>
      </c>
      <c r="I24" s="22">
        <v>9889.7</v>
      </c>
      <c r="J24" s="22">
        <v>2472.43</v>
      </c>
      <c r="K24" s="22"/>
      <c r="L24" s="22">
        <v>7417.27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ht="31.4" customHeight="1" spans="1:23">
      <c r="A25" s="115" t="s">
        <v>45</v>
      </c>
      <c r="B25" s="111" t="s">
        <v>181</v>
      </c>
      <c r="C25" s="23" t="s">
        <v>182</v>
      </c>
      <c r="D25" s="23" t="s">
        <v>67</v>
      </c>
      <c r="E25" s="23" t="s">
        <v>64</v>
      </c>
      <c r="F25" s="23" t="s">
        <v>187</v>
      </c>
      <c r="G25" s="23" t="s">
        <v>188</v>
      </c>
      <c r="H25" s="22">
        <v>21981.97</v>
      </c>
      <c r="I25" s="22">
        <v>21981.97</v>
      </c>
      <c r="J25" s="22">
        <v>5495.49</v>
      </c>
      <c r="K25" s="22"/>
      <c r="L25" s="22">
        <v>16486.48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ht="31.4" customHeight="1" spans="1:23">
      <c r="A26" s="115" t="s">
        <v>45</v>
      </c>
      <c r="B26" s="111" t="s">
        <v>181</v>
      </c>
      <c r="C26" s="23" t="s">
        <v>182</v>
      </c>
      <c r="D26" s="23" t="s">
        <v>67</v>
      </c>
      <c r="E26" s="23" t="s">
        <v>64</v>
      </c>
      <c r="F26" s="23" t="s">
        <v>189</v>
      </c>
      <c r="G26" s="23" t="s">
        <v>190</v>
      </c>
      <c r="H26" s="22">
        <v>28612.7</v>
      </c>
      <c r="I26" s="22">
        <v>28612.7</v>
      </c>
      <c r="J26" s="22">
        <v>7153.18</v>
      </c>
      <c r="K26" s="22"/>
      <c r="L26" s="22">
        <v>21459.52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ht="31.4" customHeight="1" spans="1:23">
      <c r="A27" s="115" t="s">
        <v>45</v>
      </c>
      <c r="B27" s="111" t="s">
        <v>181</v>
      </c>
      <c r="C27" s="23" t="s">
        <v>182</v>
      </c>
      <c r="D27" s="23" t="s">
        <v>67</v>
      </c>
      <c r="E27" s="23" t="s">
        <v>64</v>
      </c>
      <c r="F27" s="23" t="s">
        <v>191</v>
      </c>
      <c r="G27" s="23" t="s">
        <v>192</v>
      </c>
      <c r="H27" s="22">
        <v>31352.51</v>
      </c>
      <c r="I27" s="22">
        <v>31352.51</v>
      </c>
      <c r="J27" s="22">
        <v>7838.13</v>
      </c>
      <c r="K27" s="22"/>
      <c r="L27" s="22">
        <v>23514.38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ht="31.4" customHeight="1" spans="1:23">
      <c r="A28" s="115" t="s">
        <v>45</v>
      </c>
      <c r="B28" s="111" t="s">
        <v>181</v>
      </c>
      <c r="C28" s="23" t="s">
        <v>182</v>
      </c>
      <c r="D28" s="23" t="s">
        <v>67</v>
      </c>
      <c r="E28" s="23" t="s">
        <v>64</v>
      </c>
      <c r="F28" s="23" t="s">
        <v>193</v>
      </c>
      <c r="G28" s="23" t="s">
        <v>194</v>
      </c>
      <c r="H28" s="22">
        <v>225854.74</v>
      </c>
      <c r="I28" s="22">
        <v>225854.74</v>
      </c>
      <c r="J28" s="22">
        <v>56463.69</v>
      </c>
      <c r="K28" s="22"/>
      <c r="L28" s="22">
        <v>169391.05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ht="31.4" customHeight="1" spans="1:23">
      <c r="A29" s="115" t="s">
        <v>45</v>
      </c>
      <c r="B29" s="111" t="s">
        <v>181</v>
      </c>
      <c r="C29" s="23" t="s">
        <v>182</v>
      </c>
      <c r="D29" s="23" t="s">
        <v>67</v>
      </c>
      <c r="E29" s="23" t="s">
        <v>64</v>
      </c>
      <c r="F29" s="23" t="s">
        <v>195</v>
      </c>
      <c r="G29" s="23" t="s">
        <v>196</v>
      </c>
      <c r="H29" s="22">
        <v>6536.38</v>
      </c>
      <c r="I29" s="22">
        <v>6536.38</v>
      </c>
      <c r="J29" s="22">
        <v>1634.1</v>
      </c>
      <c r="K29" s="22"/>
      <c r="L29" s="22">
        <v>4902.28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ht="31.4" customHeight="1" spans="1:23">
      <c r="A30" s="115" t="s">
        <v>45</v>
      </c>
      <c r="B30" s="111" t="s">
        <v>181</v>
      </c>
      <c r="C30" s="23" t="s">
        <v>182</v>
      </c>
      <c r="D30" s="23" t="s">
        <v>67</v>
      </c>
      <c r="E30" s="23" t="s">
        <v>64</v>
      </c>
      <c r="F30" s="23" t="s">
        <v>197</v>
      </c>
      <c r="G30" s="23" t="s">
        <v>198</v>
      </c>
      <c r="H30" s="22">
        <v>168500</v>
      </c>
      <c r="I30" s="22">
        <v>168500</v>
      </c>
      <c r="J30" s="22">
        <v>42125</v>
      </c>
      <c r="K30" s="22"/>
      <c r="L30" s="22">
        <v>126375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ht="31.4" customHeight="1" spans="1:23">
      <c r="A31" s="115" t="s">
        <v>45</v>
      </c>
      <c r="B31" s="111" t="s">
        <v>181</v>
      </c>
      <c r="C31" s="23" t="s">
        <v>182</v>
      </c>
      <c r="D31" s="23" t="s">
        <v>67</v>
      </c>
      <c r="E31" s="23" t="s">
        <v>64</v>
      </c>
      <c r="F31" s="23" t="s">
        <v>199</v>
      </c>
      <c r="G31" s="23" t="s">
        <v>200</v>
      </c>
      <c r="H31" s="22">
        <v>21029.98</v>
      </c>
      <c r="I31" s="22">
        <v>21029.98</v>
      </c>
      <c r="J31" s="22">
        <v>5257.5</v>
      </c>
      <c r="K31" s="22"/>
      <c r="L31" s="22">
        <v>15772.48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ht="31.4" customHeight="1" spans="1:23">
      <c r="A32" s="115" t="s">
        <v>45</v>
      </c>
      <c r="B32" s="111" t="s">
        <v>181</v>
      </c>
      <c r="C32" s="23" t="s">
        <v>182</v>
      </c>
      <c r="D32" s="23" t="s">
        <v>67</v>
      </c>
      <c r="E32" s="23" t="s">
        <v>64</v>
      </c>
      <c r="F32" s="23" t="s">
        <v>201</v>
      </c>
      <c r="G32" s="23" t="s">
        <v>202</v>
      </c>
      <c r="H32" s="22">
        <v>10000</v>
      </c>
      <c r="I32" s="22">
        <v>10000</v>
      </c>
      <c r="J32" s="22">
        <v>2500</v>
      </c>
      <c r="K32" s="22"/>
      <c r="L32" s="22">
        <v>7500</v>
      </c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31.4" customHeight="1" spans="1:23">
      <c r="A33" s="115" t="s">
        <v>45</v>
      </c>
      <c r="B33" s="111" t="s">
        <v>181</v>
      </c>
      <c r="C33" s="23" t="s">
        <v>182</v>
      </c>
      <c r="D33" s="23" t="s">
        <v>67</v>
      </c>
      <c r="E33" s="23" t="s">
        <v>64</v>
      </c>
      <c r="F33" s="23" t="s">
        <v>203</v>
      </c>
      <c r="G33" s="23" t="s">
        <v>204</v>
      </c>
      <c r="H33" s="22">
        <v>60000</v>
      </c>
      <c r="I33" s="22">
        <v>60000</v>
      </c>
      <c r="J33" s="22"/>
      <c r="K33" s="22"/>
      <c r="L33" s="22">
        <v>60000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ht="31.4" customHeight="1" spans="1:23">
      <c r="A34" s="115" t="s">
        <v>45</v>
      </c>
      <c r="B34" s="111" t="s">
        <v>181</v>
      </c>
      <c r="C34" s="23" t="s">
        <v>182</v>
      </c>
      <c r="D34" s="23" t="s">
        <v>67</v>
      </c>
      <c r="E34" s="23" t="s">
        <v>64</v>
      </c>
      <c r="F34" s="23" t="s">
        <v>176</v>
      </c>
      <c r="G34" s="23" t="s">
        <v>177</v>
      </c>
      <c r="H34" s="22">
        <v>28080</v>
      </c>
      <c r="I34" s="22">
        <v>28080</v>
      </c>
      <c r="J34" s="22">
        <v>7020</v>
      </c>
      <c r="K34" s="22"/>
      <c r="L34" s="22">
        <v>21060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ht="31.4" customHeight="1" spans="1:23">
      <c r="A35" s="115" t="s">
        <v>45</v>
      </c>
      <c r="B35" s="111" t="s">
        <v>181</v>
      </c>
      <c r="C35" s="23" t="s">
        <v>182</v>
      </c>
      <c r="D35" s="23" t="s">
        <v>67</v>
      </c>
      <c r="E35" s="23" t="s">
        <v>64</v>
      </c>
      <c r="F35" s="23" t="s">
        <v>205</v>
      </c>
      <c r="G35" s="23" t="s">
        <v>206</v>
      </c>
      <c r="H35" s="22">
        <v>133648.93</v>
      </c>
      <c r="I35" s="22">
        <v>133648.93</v>
      </c>
      <c r="J35" s="22">
        <v>33412.23</v>
      </c>
      <c r="K35" s="22"/>
      <c r="L35" s="22">
        <v>100236.7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ht="31.4" customHeight="1" spans="1:23">
      <c r="A36" s="115" t="s">
        <v>45</v>
      </c>
      <c r="B36" s="111" t="s">
        <v>181</v>
      </c>
      <c r="C36" s="23" t="s">
        <v>182</v>
      </c>
      <c r="D36" s="23" t="s">
        <v>67</v>
      </c>
      <c r="E36" s="23" t="s">
        <v>64</v>
      </c>
      <c r="F36" s="23" t="s">
        <v>207</v>
      </c>
      <c r="G36" s="23" t="s">
        <v>208</v>
      </c>
      <c r="H36" s="22">
        <v>44500</v>
      </c>
      <c r="I36" s="22">
        <v>44500</v>
      </c>
      <c r="J36" s="22"/>
      <c r="K36" s="22"/>
      <c r="L36" s="22">
        <v>44500</v>
      </c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ht="31.4" customHeight="1" spans="1:23">
      <c r="A37" s="115" t="s">
        <v>45</v>
      </c>
      <c r="B37" s="111" t="s">
        <v>181</v>
      </c>
      <c r="C37" s="23" t="s">
        <v>182</v>
      </c>
      <c r="D37" s="23" t="s">
        <v>76</v>
      </c>
      <c r="E37" s="23" t="s">
        <v>77</v>
      </c>
      <c r="F37" s="23" t="s">
        <v>205</v>
      </c>
      <c r="G37" s="23" t="s">
        <v>206</v>
      </c>
      <c r="H37" s="22">
        <v>5940</v>
      </c>
      <c r="I37" s="22">
        <v>5940</v>
      </c>
      <c r="J37" s="22">
        <v>1485</v>
      </c>
      <c r="K37" s="22"/>
      <c r="L37" s="22">
        <v>4455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ht="31.4" customHeight="1" spans="1:23">
      <c r="A38" s="115" t="s">
        <v>45</v>
      </c>
      <c r="B38" s="111" t="s">
        <v>209</v>
      </c>
      <c r="C38" s="23" t="s">
        <v>210</v>
      </c>
      <c r="D38" s="23" t="s">
        <v>67</v>
      </c>
      <c r="E38" s="23" t="s">
        <v>64</v>
      </c>
      <c r="F38" s="23" t="s">
        <v>154</v>
      </c>
      <c r="G38" s="23" t="s">
        <v>155</v>
      </c>
      <c r="H38" s="22">
        <v>784602</v>
      </c>
      <c r="I38" s="22">
        <v>784602</v>
      </c>
      <c r="J38" s="22">
        <v>196150.5</v>
      </c>
      <c r="K38" s="22"/>
      <c r="L38" s="22">
        <v>588451.5</v>
      </c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ht="18.75" customHeight="1" spans="1:23">
      <c r="A39" s="31" t="s">
        <v>99</v>
      </c>
      <c r="B39" s="32"/>
      <c r="C39" s="32"/>
      <c r="D39" s="32"/>
      <c r="E39" s="32"/>
      <c r="F39" s="32"/>
      <c r="G39" s="33"/>
      <c r="H39" s="22">
        <v>7006613.25</v>
      </c>
      <c r="I39" s="22">
        <v>7006613.25</v>
      </c>
      <c r="J39" s="22">
        <v>1715771.39</v>
      </c>
      <c r="K39" s="22">
        <v>12868.32</v>
      </c>
      <c r="L39" s="22">
        <v>5277973.54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</sheetData>
  <mergeCells count="30">
    <mergeCell ref="A2:W2"/>
    <mergeCell ref="A3:G3"/>
    <mergeCell ref="H4:W4"/>
    <mergeCell ref="I5:M5"/>
    <mergeCell ref="N5:P5"/>
    <mergeCell ref="R5:W5"/>
    <mergeCell ref="A39:G39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pageSetup paperSize="9" scale="3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42"/>
  <sheetViews>
    <sheetView showZeros="0" topLeftCell="A2" workbookViewId="0">
      <selection activeCell="L19" sqref="L19"/>
    </sheetView>
  </sheetViews>
  <sheetFormatPr defaultColWidth="9.13888888888889" defaultRowHeight="14.25" customHeight="1"/>
  <cols>
    <col min="1" max="1" width="14.5740740740741" customWidth="1"/>
    <col min="2" max="2" width="21.0277777777778" customWidth="1"/>
    <col min="3" max="3" width="31.3148148148148" customWidth="1"/>
    <col min="4" max="4" width="23.8518518518519" customWidth="1"/>
    <col min="5" max="5" width="15.6018518518519" customWidth="1"/>
    <col min="6" max="6" width="19.7407407407407" customWidth="1"/>
    <col min="7" max="7" width="14.8796296296296" customWidth="1"/>
    <col min="8" max="8" width="19.7407407407407" customWidth="1"/>
    <col min="9" max="16" width="14.1759259259259" customWidth="1"/>
    <col min="17" max="17" width="13.6018518518519" customWidth="1"/>
    <col min="18" max="23" width="15.1759259259259" customWidth="1"/>
  </cols>
  <sheetData>
    <row r="1" ht="13.5" customHeight="1" spans="1:23">
      <c r="E1" s="1"/>
      <c r="F1" s="1"/>
      <c r="G1" s="1"/>
      <c r="H1" s="1"/>
      <c r="U1" s="107"/>
      <c r="W1" s="55" t="s">
        <v>211</v>
      </c>
    </row>
    <row r="2" ht="27.75" customHeight="1" spans="1:23">
      <c r="A2" s="27" t="s">
        <v>212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 t="shared" ref="A3:B3" si="0">"单位名称："&amp;"中国农工民主党云南省委员会"</f>
        <v>单位名称：中国农工民主党云南省委员会</v>
      </c>
      <c r="B3" s="108" t="str">
        <f t="shared" si="0"/>
        <v>单位名称：中国农工民主党云南省委员会</v>
      </c>
      <c r="C3" s="108"/>
      <c r="D3" s="108"/>
      <c r="E3" s="108"/>
      <c r="F3" s="108"/>
      <c r="G3" s="108"/>
      <c r="H3" s="108"/>
      <c r="I3" s="108"/>
      <c r="J3" s="6"/>
      <c r="K3" s="6"/>
      <c r="L3" s="6"/>
      <c r="M3" s="6"/>
      <c r="N3" s="6"/>
      <c r="O3" s="6"/>
      <c r="P3" s="6"/>
      <c r="Q3" s="6"/>
      <c r="U3" s="107"/>
      <c r="W3" s="103" t="s">
        <v>124</v>
      </c>
    </row>
    <row r="4" ht="21.75" customHeight="1" spans="1:23">
      <c r="A4" s="8" t="s">
        <v>213</v>
      </c>
      <c r="B4" s="8" t="s">
        <v>134</v>
      </c>
      <c r="C4" s="8" t="s">
        <v>135</v>
      </c>
      <c r="D4" s="8" t="s">
        <v>214</v>
      </c>
      <c r="E4" s="9" t="s">
        <v>136</v>
      </c>
      <c r="F4" s="9" t="s">
        <v>137</v>
      </c>
      <c r="G4" s="9" t="s">
        <v>138</v>
      </c>
      <c r="H4" s="9" t="s">
        <v>139</v>
      </c>
      <c r="I4" s="62" t="s">
        <v>30</v>
      </c>
      <c r="J4" s="62" t="s">
        <v>215</v>
      </c>
      <c r="K4" s="62"/>
      <c r="L4" s="62"/>
      <c r="M4" s="62"/>
      <c r="N4" s="109" t="s">
        <v>141</v>
      </c>
      <c r="O4" s="109"/>
      <c r="P4" s="109"/>
      <c r="Q4" s="9" t="s">
        <v>36</v>
      </c>
      <c r="R4" s="10" t="s">
        <v>51</v>
      </c>
      <c r="S4" s="11"/>
      <c r="T4" s="11"/>
      <c r="U4" s="11"/>
      <c r="V4" s="11"/>
      <c r="W4" s="12"/>
    </row>
    <row r="5" ht="21.75" customHeight="1" spans="1:23">
      <c r="A5" s="13"/>
      <c r="B5" s="13"/>
      <c r="C5" s="13"/>
      <c r="D5" s="13"/>
      <c r="E5" s="14"/>
      <c r="F5" s="14"/>
      <c r="G5" s="14"/>
      <c r="H5" s="14"/>
      <c r="I5" s="62"/>
      <c r="J5" s="47" t="s">
        <v>33</v>
      </c>
      <c r="K5" s="47"/>
      <c r="L5" s="47" t="s">
        <v>34</v>
      </c>
      <c r="M5" s="47" t="s">
        <v>35</v>
      </c>
      <c r="N5" s="110" t="s">
        <v>33</v>
      </c>
      <c r="O5" s="110" t="s">
        <v>34</v>
      </c>
      <c r="P5" s="110" t="s">
        <v>35</v>
      </c>
      <c r="Q5" s="14"/>
      <c r="R5" s="9" t="s">
        <v>32</v>
      </c>
      <c r="S5" s="9" t="s">
        <v>43</v>
      </c>
      <c r="T5" s="9" t="s">
        <v>147</v>
      </c>
      <c r="U5" s="9" t="s">
        <v>39</v>
      </c>
      <c r="V5" s="9" t="s">
        <v>40</v>
      </c>
      <c r="W5" s="9" t="s">
        <v>41</v>
      </c>
    </row>
    <row r="6" ht="40.5" customHeight="1" spans="1:23">
      <c r="A6" s="16"/>
      <c r="B6" s="16"/>
      <c r="C6" s="16"/>
      <c r="D6" s="16"/>
      <c r="E6" s="17"/>
      <c r="F6" s="17"/>
      <c r="G6" s="17"/>
      <c r="H6" s="17"/>
      <c r="I6" s="62"/>
      <c r="J6" s="47" t="s">
        <v>32</v>
      </c>
      <c r="K6" s="47" t="s">
        <v>216</v>
      </c>
      <c r="L6" s="47"/>
      <c r="M6" s="47"/>
      <c r="N6" s="17"/>
      <c r="O6" s="17"/>
      <c r="P6" s="17"/>
      <c r="Q6" s="17"/>
      <c r="R6" s="17"/>
      <c r="S6" s="17"/>
      <c r="T6" s="17"/>
      <c r="U6" s="18"/>
      <c r="V6" s="17"/>
      <c r="W6" s="17"/>
    </row>
    <row r="7" ht="15" customHeight="1" spans="1:23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</row>
    <row r="8" ht="32.9" customHeight="1" spans="1:23">
      <c r="A8" s="23"/>
      <c r="B8" s="111"/>
      <c r="C8" s="23" t="s">
        <v>217</v>
      </c>
      <c r="D8" s="23"/>
      <c r="E8" s="23"/>
      <c r="F8" s="23"/>
      <c r="G8" s="23"/>
      <c r="H8" s="23"/>
      <c r="I8" s="112">
        <v>300000</v>
      </c>
      <c r="J8" s="112">
        <v>300000</v>
      </c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88"/>
      <c r="V8" s="112"/>
      <c r="W8" s="112"/>
    </row>
    <row r="9" ht="32.9" customHeight="1" spans="1:23">
      <c r="A9" s="23" t="s">
        <v>218</v>
      </c>
      <c r="B9" s="111" t="s">
        <v>219</v>
      </c>
      <c r="C9" s="23" t="s">
        <v>217</v>
      </c>
      <c r="D9" s="23" t="s">
        <v>45</v>
      </c>
      <c r="E9" s="23" t="s">
        <v>63</v>
      </c>
      <c r="F9" s="23" t="s">
        <v>64</v>
      </c>
      <c r="G9" s="23" t="s">
        <v>193</v>
      </c>
      <c r="H9" s="23" t="s">
        <v>194</v>
      </c>
      <c r="I9" s="112">
        <v>200000</v>
      </c>
      <c r="J9" s="112">
        <v>200000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88"/>
      <c r="V9" s="112"/>
      <c r="W9" s="112"/>
    </row>
    <row r="10" ht="32.9" customHeight="1" spans="1:23">
      <c r="A10" s="23" t="s">
        <v>218</v>
      </c>
      <c r="B10" s="111" t="s">
        <v>219</v>
      </c>
      <c r="C10" s="23" t="s">
        <v>217</v>
      </c>
      <c r="D10" s="23" t="s">
        <v>45</v>
      </c>
      <c r="E10" s="23" t="s">
        <v>70</v>
      </c>
      <c r="F10" s="23" t="s">
        <v>71</v>
      </c>
      <c r="G10" s="23" t="s">
        <v>185</v>
      </c>
      <c r="H10" s="23" t="s">
        <v>186</v>
      </c>
      <c r="I10" s="112">
        <v>70000</v>
      </c>
      <c r="J10" s="112">
        <v>70000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88"/>
      <c r="V10" s="112"/>
      <c r="W10" s="112"/>
    </row>
    <row r="11" ht="32.9" customHeight="1" spans="1:23">
      <c r="A11" s="23" t="s">
        <v>218</v>
      </c>
      <c r="B11" s="111" t="s">
        <v>219</v>
      </c>
      <c r="C11" s="23" t="s">
        <v>217</v>
      </c>
      <c r="D11" s="23" t="s">
        <v>45</v>
      </c>
      <c r="E11" s="23" t="s">
        <v>70</v>
      </c>
      <c r="F11" s="23" t="s">
        <v>71</v>
      </c>
      <c r="G11" s="23" t="s">
        <v>205</v>
      </c>
      <c r="H11" s="23" t="s">
        <v>206</v>
      </c>
      <c r="I11" s="112">
        <v>30000</v>
      </c>
      <c r="J11" s="112">
        <v>30000</v>
      </c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88"/>
      <c r="V11" s="112"/>
      <c r="W11" s="112"/>
    </row>
    <row r="12" ht="32.9" customHeight="1" spans="1:23">
      <c r="A12" s="23"/>
      <c r="B12" s="23"/>
      <c r="C12" s="23" t="s">
        <v>220</v>
      </c>
      <c r="D12" s="23"/>
      <c r="E12" s="23"/>
      <c r="F12" s="23"/>
      <c r="G12" s="23"/>
      <c r="H12" s="23"/>
      <c r="I12" s="112">
        <v>116850</v>
      </c>
      <c r="J12" s="112">
        <v>116850</v>
      </c>
      <c r="K12" s="112">
        <v>116850</v>
      </c>
      <c r="L12" s="112"/>
      <c r="M12" s="112"/>
      <c r="N12" s="112"/>
      <c r="O12" s="112"/>
      <c r="P12" s="112"/>
      <c r="Q12" s="112"/>
      <c r="R12" s="112"/>
      <c r="S12" s="112"/>
      <c r="T12" s="112"/>
      <c r="U12" s="88"/>
      <c r="V12" s="112"/>
      <c r="W12" s="112"/>
    </row>
    <row r="13" ht="32.9" customHeight="1" spans="1:23">
      <c r="A13" s="23" t="s">
        <v>218</v>
      </c>
      <c r="B13" s="111" t="s">
        <v>221</v>
      </c>
      <c r="C13" s="23" t="s">
        <v>220</v>
      </c>
      <c r="D13" s="23" t="s">
        <v>45</v>
      </c>
      <c r="E13" s="23" t="s">
        <v>70</v>
      </c>
      <c r="F13" s="23" t="s">
        <v>71</v>
      </c>
      <c r="G13" s="23" t="s">
        <v>183</v>
      </c>
      <c r="H13" s="23" t="s">
        <v>184</v>
      </c>
      <c r="I13" s="112">
        <v>116850</v>
      </c>
      <c r="J13" s="112">
        <v>116850</v>
      </c>
      <c r="K13" s="112">
        <v>116850</v>
      </c>
      <c r="L13" s="112"/>
      <c r="M13" s="112"/>
      <c r="N13" s="112"/>
      <c r="O13" s="112"/>
      <c r="P13" s="112"/>
      <c r="Q13" s="112"/>
      <c r="R13" s="112"/>
      <c r="S13" s="112"/>
      <c r="T13" s="112"/>
      <c r="U13" s="88"/>
      <c r="V13" s="112"/>
      <c r="W13" s="112"/>
    </row>
    <row r="14" ht="32.9" customHeight="1" spans="1:23">
      <c r="A14" s="23"/>
      <c r="B14" s="23"/>
      <c r="C14" s="23" t="s">
        <v>222</v>
      </c>
      <c r="D14" s="23"/>
      <c r="E14" s="23"/>
      <c r="F14" s="23"/>
      <c r="G14" s="23"/>
      <c r="H14" s="23"/>
      <c r="I14" s="112">
        <v>999249.98</v>
      </c>
      <c r="J14" s="112">
        <v>999249.98</v>
      </c>
      <c r="K14" s="112">
        <v>999249.98</v>
      </c>
      <c r="L14" s="112"/>
      <c r="M14" s="112"/>
      <c r="N14" s="112"/>
      <c r="O14" s="112"/>
      <c r="P14" s="112"/>
      <c r="Q14" s="112"/>
      <c r="R14" s="112"/>
      <c r="S14" s="112"/>
      <c r="T14" s="112"/>
      <c r="U14" s="88"/>
      <c r="V14" s="112"/>
      <c r="W14" s="112"/>
    </row>
    <row r="15" ht="32.9" customHeight="1" spans="1:23">
      <c r="A15" s="23" t="s">
        <v>223</v>
      </c>
      <c r="B15" s="111" t="s">
        <v>224</v>
      </c>
      <c r="C15" s="23" t="s">
        <v>222</v>
      </c>
      <c r="D15" s="23" t="s">
        <v>45</v>
      </c>
      <c r="E15" s="23" t="s">
        <v>70</v>
      </c>
      <c r="F15" s="23" t="s">
        <v>71</v>
      </c>
      <c r="G15" s="23" t="s">
        <v>185</v>
      </c>
      <c r="H15" s="23" t="s">
        <v>186</v>
      </c>
      <c r="I15" s="112">
        <v>45040</v>
      </c>
      <c r="J15" s="112">
        <v>45040</v>
      </c>
      <c r="K15" s="112">
        <v>45040</v>
      </c>
      <c r="L15" s="112"/>
      <c r="M15" s="112"/>
      <c r="N15" s="112"/>
      <c r="O15" s="112"/>
      <c r="P15" s="112"/>
      <c r="Q15" s="112"/>
      <c r="R15" s="112"/>
      <c r="S15" s="112"/>
      <c r="T15" s="112"/>
      <c r="U15" s="88"/>
      <c r="V15" s="112"/>
      <c r="W15" s="112"/>
    </row>
    <row r="16" ht="32.9" customHeight="1" spans="1:23">
      <c r="A16" s="23" t="s">
        <v>223</v>
      </c>
      <c r="B16" s="111" t="s">
        <v>224</v>
      </c>
      <c r="C16" s="23" t="s">
        <v>222</v>
      </c>
      <c r="D16" s="23" t="s">
        <v>45</v>
      </c>
      <c r="E16" s="23" t="s">
        <v>70</v>
      </c>
      <c r="F16" s="23" t="s">
        <v>71</v>
      </c>
      <c r="G16" s="23" t="s">
        <v>191</v>
      </c>
      <c r="H16" s="23" t="s">
        <v>192</v>
      </c>
      <c r="I16" s="112">
        <v>5000</v>
      </c>
      <c r="J16" s="112">
        <v>5000</v>
      </c>
      <c r="K16" s="112">
        <v>5000</v>
      </c>
      <c r="L16" s="112"/>
      <c r="M16" s="112"/>
      <c r="N16" s="112"/>
      <c r="O16" s="112"/>
      <c r="P16" s="112"/>
      <c r="Q16" s="112"/>
      <c r="R16" s="112"/>
      <c r="S16" s="112"/>
      <c r="T16" s="112"/>
      <c r="U16" s="88"/>
      <c r="V16" s="112"/>
      <c r="W16" s="112"/>
    </row>
    <row r="17" ht="32.9" customHeight="1" spans="1:23">
      <c r="A17" s="23" t="s">
        <v>223</v>
      </c>
      <c r="B17" s="111" t="s">
        <v>224</v>
      </c>
      <c r="C17" s="23" t="s">
        <v>222</v>
      </c>
      <c r="D17" s="23" t="s">
        <v>45</v>
      </c>
      <c r="E17" s="23" t="s">
        <v>70</v>
      </c>
      <c r="F17" s="23" t="s">
        <v>71</v>
      </c>
      <c r="G17" s="23" t="s">
        <v>193</v>
      </c>
      <c r="H17" s="23" t="s">
        <v>194</v>
      </c>
      <c r="I17" s="112">
        <v>384165.98</v>
      </c>
      <c r="J17" s="112">
        <v>384165.98</v>
      </c>
      <c r="K17" s="112">
        <v>384165.98</v>
      </c>
      <c r="L17" s="112"/>
      <c r="M17" s="112"/>
      <c r="N17" s="112"/>
      <c r="O17" s="112"/>
      <c r="P17" s="112"/>
      <c r="Q17" s="112"/>
      <c r="R17" s="112"/>
      <c r="S17" s="112"/>
      <c r="T17" s="112"/>
      <c r="U17" s="88"/>
      <c r="V17" s="112"/>
      <c r="W17" s="112"/>
    </row>
    <row r="18" ht="32.9" customHeight="1" spans="1:23">
      <c r="A18" s="23" t="s">
        <v>223</v>
      </c>
      <c r="B18" s="111" t="s">
        <v>224</v>
      </c>
      <c r="C18" s="23" t="s">
        <v>222</v>
      </c>
      <c r="D18" s="23" t="s">
        <v>45</v>
      </c>
      <c r="E18" s="23" t="s">
        <v>70</v>
      </c>
      <c r="F18" s="23" t="s">
        <v>71</v>
      </c>
      <c r="G18" s="23" t="s">
        <v>195</v>
      </c>
      <c r="H18" s="23" t="s">
        <v>196</v>
      </c>
      <c r="I18" s="112">
        <v>6000</v>
      </c>
      <c r="J18" s="112">
        <v>6000</v>
      </c>
      <c r="K18" s="112">
        <v>6000</v>
      </c>
      <c r="L18" s="112"/>
      <c r="M18" s="112"/>
      <c r="N18" s="112"/>
      <c r="O18" s="112"/>
      <c r="P18" s="112"/>
      <c r="Q18" s="112"/>
      <c r="R18" s="112"/>
      <c r="S18" s="112"/>
      <c r="T18" s="112"/>
      <c r="U18" s="88"/>
      <c r="V18" s="112"/>
      <c r="W18" s="112"/>
    </row>
    <row r="19" ht="32.9" customHeight="1" spans="1:23">
      <c r="A19" s="23" t="s">
        <v>223</v>
      </c>
      <c r="B19" s="111" t="s">
        <v>224</v>
      </c>
      <c r="C19" s="23" t="s">
        <v>222</v>
      </c>
      <c r="D19" s="23" t="s">
        <v>45</v>
      </c>
      <c r="E19" s="23" t="s">
        <v>70</v>
      </c>
      <c r="F19" s="23" t="s">
        <v>71</v>
      </c>
      <c r="G19" s="23" t="s">
        <v>199</v>
      </c>
      <c r="H19" s="23" t="s">
        <v>200</v>
      </c>
      <c r="I19" s="112">
        <v>159000</v>
      </c>
      <c r="J19" s="112">
        <v>159000</v>
      </c>
      <c r="K19" s="112">
        <v>159000</v>
      </c>
      <c r="L19" s="112"/>
      <c r="M19" s="112"/>
      <c r="N19" s="112"/>
      <c r="O19" s="112"/>
      <c r="P19" s="112"/>
      <c r="Q19" s="112"/>
      <c r="R19" s="112"/>
      <c r="S19" s="112"/>
      <c r="T19" s="112"/>
      <c r="U19" s="88"/>
      <c r="V19" s="112"/>
      <c r="W19" s="112"/>
    </row>
    <row r="20" ht="32.9" customHeight="1" spans="1:23">
      <c r="A20" s="23" t="s">
        <v>223</v>
      </c>
      <c r="B20" s="111" t="s">
        <v>224</v>
      </c>
      <c r="C20" s="23" t="s">
        <v>222</v>
      </c>
      <c r="D20" s="23" t="s">
        <v>45</v>
      </c>
      <c r="E20" s="23" t="s">
        <v>70</v>
      </c>
      <c r="F20" s="23" t="s">
        <v>71</v>
      </c>
      <c r="G20" s="23" t="s">
        <v>201</v>
      </c>
      <c r="H20" s="23" t="s">
        <v>202</v>
      </c>
      <c r="I20" s="112">
        <v>280700</v>
      </c>
      <c r="J20" s="112">
        <v>280700</v>
      </c>
      <c r="K20" s="112">
        <v>280700</v>
      </c>
      <c r="L20" s="112"/>
      <c r="M20" s="112"/>
      <c r="N20" s="112"/>
      <c r="O20" s="112"/>
      <c r="P20" s="112"/>
      <c r="Q20" s="112"/>
      <c r="R20" s="112"/>
      <c r="S20" s="112"/>
      <c r="T20" s="112"/>
      <c r="U20" s="88"/>
      <c r="V20" s="112"/>
      <c r="W20" s="112"/>
    </row>
    <row r="21" ht="32.9" customHeight="1" spans="1:23">
      <c r="A21" s="23" t="s">
        <v>223</v>
      </c>
      <c r="B21" s="111" t="s">
        <v>224</v>
      </c>
      <c r="C21" s="23" t="s">
        <v>222</v>
      </c>
      <c r="D21" s="23" t="s">
        <v>45</v>
      </c>
      <c r="E21" s="23" t="s">
        <v>70</v>
      </c>
      <c r="F21" s="23" t="s">
        <v>71</v>
      </c>
      <c r="G21" s="23" t="s">
        <v>203</v>
      </c>
      <c r="H21" s="23" t="s">
        <v>204</v>
      </c>
      <c r="I21" s="112">
        <v>18000</v>
      </c>
      <c r="J21" s="112">
        <v>18000</v>
      </c>
      <c r="K21" s="112">
        <v>18000</v>
      </c>
      <c r="L21" s="112"/>
      <c r="M21" s="112"/>
      <c r="N21" s="112"/>
      <c r="O21" s="112"/>
      <c r="P21" s="112"/>
      <c r="Q21" s="112"/>
      <c r="R21" s="112"/>
      <c r="S21" s="112"/>
      <c r="T21" s="112"/>
      <c r="U21" s="88"/>
      <c r="V21" s="112"/>
      <c r="W21" s="112"/>
    </row>
    <row r="22" ht="32.9" customHeight="1" spans="1:23">
      <c r="A22" s="23" t="s">
        <v>223</v>
      </c>
      <c r="B22" s="111" t="s">
        <v>224</v>
      </c>
      <c r="C22" s="23" t="s">
        <v>222</v>
      </c>
      <c r="D22" s="23" t="s">
        <v>45</v>
      </c>
      <c r="E22" s="23" t="s">
        <v>70</v>
      </c>
      <c r="F22" s="23" t="s">
        <v>71</v>
      </c>
      <c r="G22" s="23" t="s">
        <v>205</v>
      </c>
      <c r="H22" s="23" t="s">
        <v>206</v>
      </c>
      <c r="I22" s="112">
        <v>101344</v>
      </c>
      <c r="J22" s="112">
        <v>101344</v>
      </c>
      <c r="K22" s="112">
        <v>101344</v>
      </c>
      <c r="L22" s="112"/>
      <c r="M22" s="112"/>
      <c r="N22" s="112"/>
      <c r="O22" s="112"/>
      <c r="P22" s="112"/>
      <c r="Q22" s="112"/>
      <c r="R22" s="112"/>
      <c r="S22" s="112"/>
      <c r="T22" s="112"/>
      <c r="U22" s="88"/>
      <c r="V22" s="112"/>
      <c r="W22" s="112"/>
    </row>
    <row r="23" ht="32.9" customHeight="1" spans="1:23">
      <c r="A23" s="23"/>
      <c r="B23" s="23"/>
      <c r="C23" s="23" t="s">
        <v>225</v>
      </c>
      <c r="D23" s="23"/>
      <c r="E23" s="23"/>
      <c r="F23" s="23"/>
      <c r="G23" s="23"/>
      <c r="H23" s="23"/>
      <c r="I23" s="112">
        <v>148200</v>
      </c>
      <c r="J23" s="112">
        <v>148200</v>
      </c>
      <c r="K23" s="112">
        <v>148200</v>
      </c>
      <c r="L23" s="112"/>
      <c r="M23" s="112"/>
      <c r="N23" s="112"/>
      <c r="O23" s="112"/>
      <c r="P23" s="112"/>
      <c r="Q23" s="112"/>
      <c r="R23" s="112"/>
      <c r="S23" s="112"/>
      <c r="T23" s="112"/>
      <c r="U23" s="88"/>
      <c r="V23" s="112"/>
      <c r="W23" s="112"/>
    </row>
    <row r="24" ht="32.9" customHeight="1" spans="1:23">
      <c r="A24" s="23" t="s">
        <v>226</v>
      </c>
      <c r="B24" s="111" t="s">
        <v>227</v>
      </c>
      <c r="C24" s="23" t="s">
        <v>225</v>
      </c>
      <c r="D24" s="23" t="s">
        <v>45</v>
      </c>
      <c r="E24" s="23" t="s">
        <v>70</v>
      </c>
      <c r="F24" s="23" t="s">
        <v>71</v>
      </c>
      <c r="G24" s="23" t="s">
        <v>228</v>
      </c>
      <c r="H24" s="23" t="s">
        <v>229</v>
      </c>
      <c r="I24" s="112">
        <v>148200</v>
      </c>
      <c r="J24" s="112">
        <v>148200</v>
      </c>
      <c r="K24" s="112">
        <v>148200</v>
      </c>
      <c r="L24" s="112"/>
      <c r="M24" s="112"/>
      <c r="N24" s="112"/>
      <c r="O24" s="112"/>
      <c r="P24" s="112"/>
      <c r="Q24" s="112"/>
      <c r="R24" s="112"/>
      <c r="S24" s="112"/>
      <c r="T24" s="112"/>
      <c r="U24" s="88"/>
      <c r="V24" s="112"/>
      <c r="W24" s="112"/>
    </row>
    <row r="25" ht="32.9" customHeight="1" spans="1:23">
      <c r="A25" s="23"/>
      <c r="B25" s="23"/>
      <c r="C25" s="23" t="s">
        <v>230</v>
      </c>
      <c r="D25" s="23"/>
      <c r="E25" s="23"/>
      <c r="F25" s="23"/>
      <c r="G25" s="23"/>
      <c r="H25" s="23"/>
      <c r="I25" s="112">
        <v>675850</v>
      </c>
      <c r="J25" s="112">
        <v>675850</v>
      </c>
      <c r="K25" s="112">
        <v>675850</v>
      </c>
      <c r="L25" s="112"/>
      <c r="M25" s="112"/>
      <c r="N25" s="112"/>
      <c r="O25" s="112"/>
      <c r="P25" s="112"/>
      <c r="Q25" s="112"/>
      <c r="R25" s="112"/>
      <c r="S25" s="112"/>
      <c r="T25" s="112"/>
      <c r="U25" s="88"/>
      <c r="V25" s="112"/>
      <c r="W25" s="112"/>
    </row>
    <row r="26" ht="32.9" customHeight="1" spans="1:23">
      <c r="A26" s="23" t="s">
        <v>223</v>
      </c>
      <c r="B26" s="111" t="s">
        <v>231</v>
      </c>
      <c r="C26" s="23" t="s">
        <v>230</v>
      </c>
      <c r="D26" s="23" t="s">
        <v>45</v>
      </c>
      <c r="E26" s="23" t="s">
        <v>70</v>
      </c>
      <c r="F26" s="23" t="s">
        <v>71</v>
      </c>
      <c r="G26" s="23" t="s">
        <v>185</v>
      </c>
      <c r="H26" s="23" t="s">
        <v>186</v>
      </c>
      <c r="I26" s="112">
        <v>10000</v>
      </c>
      <c r="J26" s="112">
        <v>10000</v>
      </c>
      <c r="K26" s="112">
        <v>10000</v>
      </c>
      <c r="L26" s="112"/>
      <c r="M26" s="112"/>
      <c r="N26" s="112"/>
      <c r="O26" s="112"/>
      <c r="P26" s="112"/>
      <c r="Q26" s="112"/>
      <c r="R26" s="112"/>
      <c r="S26" s="112"/>
      <c r="T26" s="112"/>
      <c r="U26" s="88"/>
      <c r="V26" s="112"/>
      <c r="W26" s="112"/>
    </row>
    <row r="27" ht="32.9" customHeight="1" spans="1:23">
      <c r="A27" s="23" t="s">
        <v>223</v>
      </c>
      <c r="B27" s="111" t="s">
        <v>231</v>
      </c>
      <c r="C27" s="23" t="s">
        <v>230</v>
      </c>
      <c r="D27" s="23" t="s">
        <v>45</v>
      </c>
      <c r="E27" s="23" t="s">
        <v>70</v>
      </c>
      <c r="F27" s="23" t="s">
        <v>71</v>
      </c>
      <c r="G27" s="23" t="s">
        <v>193</v>
      </c>
      <c r="H27" s="23" t="s">
        <v>194</v>
      </c>
      <c r="I27" s="112">
        <v>79700</v>
      </c>
      <c r="J27" s="112">
        <v>79700</v>
      </c>
      <c r="K27" s="112">
        <v>79700</v>
      </c>
      <c r="L27" s="112"/>
      <c r="M27" s="112"/>
      <c r="N27" s="112"/>
      <c r="O27" s="112"/>
      <c r="P27" s="112"/>
      <c r="Q27" s="112"/>
      <c r="R27" s="112"/>
      <c r="S27" s="112"/>
      <c r="T27" s="112"/>
      <c r="U27" s="88"/>
      <c r="V27" s="112"/>
      <c r="W27" s="112"/>
    </row>
    <row r="28" ht="32.9" customHeight="1" spans="1:23">
      <c r="A28" s="23" t="s">
        <v>223</v>
      </c>
      <c r="B28" s="111" t="s">
        <v>231</v>
      </c>
      <c r="C28" s="23" t="s">
        <v>230</v>
      </c>
      <c r="D28" s="23" t="s">
        <v>45</v>
      </c>
      <c r="E28" s="23" t="s">
        <v>70</v>
      </c>
      <c r="F28" s="23" t="s">
        <v>71</v>
      </c>
      <c r="G28" s="23" t="s">
        <v>199</v>
      </c>
      <c r="H28" s="23" t="s">
        <v>200</v>
      </c>
      <c r="I28" s="112">
        <v>97030</v>
      </c>
      <c r="J28" s="112">
        <v>97030</v>
      </c>
      <c r="K28" s="112">
        <v>97030</v>
      </c>
      <c r="L28" s="112"/>
      <c r="M28" s="112"/>
      <c r="N28" s="112"/>
      <c r="O28" s="112"/>
      <c r="P28" s="112"/>
      <c r="Q28" s="112"/>
      <c r="R28" s="112"/>
      <c r="S28" s="112"/>
      <c r="T28" s="112"/>
      <c r="U28" s="88"/>
      <c r="V28" s="112"/>
      <c r="W28" s="112"/>
    </row>
    <row r="29" ht="32.9" customHeight="1" spans="1:23">
      <c r="A29" s="23" t="s">
        <v>223</v>
      </c>
      <c r="B29" s="111" t="s">
        <v>231</v>
      </c>
      <c r="C29" s="23" t="s">
        <v>230</v>
      </c>
      <c r="D29" s="23" t="s">
        <v>45</v>
      </c>
      <c r="E29" s="23" t="s">
        <v>70</v>
      </c>
      <c r="F29" s="23" t="s">
        <v>71</v>
      </c>
      <c r="G29" s="23" t="s">
        <v>232</v>
      </c>
      <c r="H29" s="23" t="s">
        <v>233</v>
      </c>
      <c r="I29" s="112">
        <v>75120</v>
      </c>
      <c r="J29" s="112">
        <v>75120</v>
      </c>
      <c r="K29" s="112">
        <v>75120</v>
      </c>
      <c r="L29" s="112"/>
      <c r="M29" s="112"/>
      <c r="N29" s="112"/>
      <c r="O29" s="112"/>
      <c r="P29" s="112"/>
      <c r="Q29" s="112"/>
      <c r="R29" s="112"/>
      <c r="S29" s="112"/>
      <c r="T29" s="112"/>
      <c r="U29" s="88"/>
      <c r="V29" s="112"/>
      <c r="W29" s="112"/>
    </row>
    <row r="30" ht="32.9" customHeight="1" spans="1:23">
      <c r="A30" s="23" t="s">
        <v>223</v>
      </c>
      <c r="B30" s="111" t="s">
        <v>231</v>
      </c>
      <c r="C30" s="23" t="s">
        <v>230</v>
      </c>
      <c r="D30" s="23" t="s">
        <v>45</v>
      </c>
      <c r="E30" s="23" t="s">
        <v>70</v>
      </c>
      <c r="F30" s="23" t="s">
        <v>71</v>
      </c>
      <c r="G30" s="23" t="s">
        <v>201</v>
      </c>
      <c r="H30" s="23" t="s">
        <v>202</v>
      </c>
      <c r="I30" s="112">
        <v>43000</v>
      </c>
      <c r="J30" s="112">
        <v>43000</v>
      </c>
      <c r="K30" s="112">
        <v>43000</v>
      </c>
      <c r="L30" s="112"/>
      <c r="M30" s="112"/>
      <c r="N30" s="112"/>
      <c r="O30" s="112"/>
      <c r="P30" s="112"/>
      <c r="Q30" s="112"/>
      <c r="R30" s="112"/>
      <c r="S30" s="112"/>
      <c r="T30" s="112"/>
      <c r="U30" s="88"/>
      <c r="V30" s="112"/>
      <c r="W30" s="112"/>
    </row>
    <row r="31" ht="32.9" customHeight="1" spans="1:23">
      <c r="A31" s="23" t="s">
        <v>223</v>
      </c>
      <c r="B31" s="111" t="s">
        <v>231</v>
      </c>
      <c r="C31" s="23" t="s">
        <v>230</v>
      </c>
      <c r="D31" s="23" t="s">
        <v>45</v>
      </c>
      <c r="E31" s="23" t="s">
        <v>70</v>
      </c>
      <c r="F31" s="23" t="s">
        <v>71</v>
      </c>
      <c r="G31" s="23" t="s">
        <v>203</v>
      </c>
      <c r="H31" s="23" t="s">
        <v>204</v>
      </c>
      <c r="I31" s="112">
        <v>90300</v>
      </c>
      <c r="J31" s="112">
        <v>90300</v>
      </c>
      <c r="K31" s="112">
        <v>90300</v>
      </c>
      <c r="L31" s="112"/>
      <c r="M31" s="112"/>
      <c r="N31" s="112"/>
      <c r="O31" s="112"/>
      <c r="P31" s="112"/>
      <c r="Q31" s="112"/>
      <c r="R31" s="112"/>
      <c r="S31" s="112"/>
      <c r="T31" s="112"/>
      <c r="U31" s="88"/>
      <c r="V31" s="112"/>
      <c r="W31" s="112"/>
    </row>
    <row r="32" ht="32.9" customHeight="1" spans="1:23">
      <c r="A32" s="23" t="s">
        <v>223</v>
      </c>
      <c r="B32" s="111" t="s">
        <v>231</v>
      </c>
      <c r="C32" s="23" t="s">
        <v>230</v>
      </c>
      <c r="D32" s="23" t="s">
        <v>45</v>
      </c>
      <c r="E32" s="23" t="s">
        <v>70</v>
      </c>
      <c r="F32" s="23" t="s">
        <v>71</v>
      </c>
      <c r="G32" s="23" t="s">
        <v>205</v>
      </c>
      <c r="H32" s="23" t="s">
        <v>206</v>
      </c>
      <c r="I32" s="112">
        <v>67585</v>
      </c>
      <c r="J32" s="112">
        <v>67585</v>
      </c>
      <c r="K32" s="112">
        <v>67585</v>
      </c>
      <c r="L32" s="112"/>
      <c r="M32" s="112"/>
      <c r="N32" s="112"/>
      <c r="O32" s="112"/>
      <c r="P32" s="112"/>
      <c r="Q32" s="112"/>
      <c r="R32" s="112"/>
      <c r="S32" s="112"/>
      <c r="T32" s="112"/>
      <c r="U32" s="88"/>
      <c r="V32" s="112"/>
      <c r="W32" s="112"/>
    </row>
    <row r="33" ht="32.9" customHeight="1" spans="1:23">
      <c r="A33" s="23" t="s">
        <v>223</v>
      </c>
      <c r="B33" s="111" t="s">
        <v>231</v>
      </c>
      <c r="C33" s="23" t="s">
        <v>230</v>
      </c>
      <c r="D33" s="23" t="s">
        <v>45</v>
      </c>
      <c r="E33" s="23" t="s">
        <v>70</v>
      </c>
      <c r="F33" s="23" t="s">
        <v>71</v>
      </c>
      <c r="G33" s="23" t="s">
        <v>234</v>
      </c>
      <c r="H33" s="23" t="s">
        <v>235</v>
      </c>
      <c r="I33" s="112">
        <v>213115</v>
      </c>
      <c r="J33" s="112">
        <v>213115</v>
      </c>
      <c r="K33" s="112">
        <v>213115</v>
      </c>
      <c r="L33" s="112"/>
      <c r="M33" s="112"/>
      <c r="N33" s="112"/>
      <c r="O33" s="112"/>
      <c r="P33" s="112"/>
      <c r="Q33" s="112"/>
      <c r="R33" s="112"/>
      <c r="S33" s="112"/>
      <c r="T33" s="112"/>
      <c r="U33" s="88"/>
      <c r="V33" s="112"/>
      <c r="W33" s="112"/>
    </row>
    <row r="34" ht="32.9" customHeight="1" spans="1:23">
      <c r="A34" s="23"/>
      <c r="B34" s="23"/>
      <c r="C34" s="23" t="s">
        <v>236</v>
      </c>
      <c r="D34" s="23"/>
      <c r="E34" s="23"/>
      <c r="F34" s="23"/>
      <c r="G34" s="23"/>
      <c r="H34" s="23"/>
      <c r="I34" s="112">
        <v>50000</v>
      </c>
      <c r="J34" s="112">
        <v>50000</v>
      </c>
      <c r="K34" s="112">
        <v>50000</v>
      </c>
      <c r="L34" s="112"/>
      <c r="M34" s="112"/>
      <c r="N34" s="112"/>
      <c r="O34" s="112"/>
      <c r="P34" s="112"/>
      <c r="Q34" s="112"/>
      <c r="R34" s="112"/>
      <c r="S34" s="112"/>
      <c r="T34" s="112"/>
      <c r="U34" s="88"/>
      <c r="V34" s="112"/>
      <c r="W34" s="112"/>
    </row>
    <row r="35" ht="32.9" customHeight="1" spans="1:23">
      <c r="A35" s="23" t="s">
        <v>237</v>
      </c>
      <c r="B35" s="111" t="s">
        <v>238</v>
      </c>
      <c r="C35" s="23" t="s">
        <v>236</v>
      </c>
      <c r="D35" s="23" t="s">
        <v>45</v>
      </c>
      <c r="E35" s="23" t="s">
        <v>70</v>
      </c>
      <c r="F35" s="23" t="s">
        <v>71</v>
      </c>
      <c r="G35" s="23" t="s">
        <v>239</v>
      </c>
      <c r="H35" s="23" t="s">
        <v>240</v>
      </c>
      <c r="I35" s="112">
        <v>50000</v>
      </c>
      <c r="J35" s="112">
        <v>50000</v>
      </c>
      <c r="K35" s="112">
        <v>50000</v>
      </c>
      <c r="L35" s="112"/>
      <c r="M35" s="112"/>
      <c r="N35" s="112"/>
      <c r="O35" s="112"/>
      <c r="P35" s="112"/>
      <c r="Q35" s="112"/>
      <c r="R35" s="112"/>
      <c r="S35" s="112"/>
      <c r="T35" s="112"/>
      <c r="U35" s="88"/>
      <c r="V35" s="112"/>
      <c r="W35" s="112"/>
    </row>
    <row r="36" ht="32.9" customHeight="1" spans="1:23">
      <c r="A36" s="23"/>
      <c r="B36" s="23"/>
      <c r="C36" s="23" t="s">
        <v>241</v>
      </c>
      <c r="D36" s="23"/>
      <c r="E36" s="23"/>
      <c r="F36" s="23"/>
      <c r="G36" s="23"/>
      <c r="H36" s="23"/>
      <c r="I36" s="112">
        <v>100000</v>
      </c>
      <c r="J36" s="112">
        <v>100000</v>
      </c>
      <c r="K36" s="112">
        <v>100000</v>
      </c>
      <c r="L36" s="112"/>
      <c r="M36" s="112"/>
      <c r="N36" s="112"/>
      <c r="O36" s="112"/>
      <c r="P36" s="112"/>
      <c r="Q36" s="112"/>
      <c r="R36" s="112"/>
      <c r="S36" s="112"/>
      <c r="T36" s="112"/>
      <c r="U36" s="88"/>
      <c r="V36" s="112"/>
      <c r="W36" s="112"/>
    </row>
    <row r="37" ht="32.9" customHeight="1" spans="1:23">
      <c r="A37" s="23" t="s">
        <v>242</v>
      </c>
      <c r="B37" s="111" t="s">
        <v>243</v>
      </c>
      <c r="C37" s="23" t="s">
        <v>241</v>
      </c>
      <c r="D37" s="23" t="s">
        <v>45</v>
      </c>
      <c r="E37" s="23" t="s">
        <v>68</v>
      </c>
      <c r="F37" s="23" t="s">
        <v>69</v>
      </c>
      <c r="G37" s="23" t="s">
        <v>185</v>
      </c>
      <c r="H37" s="23" t="s">
        <v>186</v>
      </c>
      <c r="I37" s="112">
        <v>3100</v>
      </c>
      <c r="J37" s="112">
        <v>3100</v>
      </c>
      <c r="K37" s="112">
        <v>3100</v>
      </c>
      <c r="L37" s="112"/>
      <c r="M37" s="112"/>
      <c r="N37" s="112"/>
      <c r="O37" s="112"/>
      <c r="P37" s="112"/>
      <c r="Q37" s="112"/>
      <c r="R37" s="112"/>
      <c r="S37" s="112"/>
      <c r="T37" s="112"/>
      <c r="U37" s="88"/>
      <c r="V37" s="112"/>
      <c r="W37" s="112"/>
    </row>
    <row r="38" ht="32.9" customHeight="1" spans="1:23">
      <c r="A38" s="23" t="s">
        <v>242</v>
      </c>
      <c r="B38" s="111" t="s">
        <v>243</v>
      </c>
      <c r="C38" s="23" t="s">
        <v>241</v>
      </c>
      <c r="D38" s="23" t="s">
        <v>45</v>
      </c>
      <c r="E38" s="23" t="s">
        <v>68</v>
      </c>
      <c r="F38" s="23" t="s">
        <v>69</v>
      </c>
      <c r="G38" s="23" t="s">
        <v>193</v>
      </c>
      <c r="H38" s="23" t="s">
        <v>194</v>
      </c>
      <c r="I38" s="112">
        <v>42600</v>
      </c>
      <c r="J38" s="112">
        <v>42600</v>
      </c>
      <c r="K38" s="112">
        <v>42600</v>
      </c>
      <c r="L38" s="112"/>
      <c r="M38" s="112"/>
      <c r="N38" s="112"/>
      <c r="O38" s="112"/>
      <c r="P38" s="112"/>
      <c r="Q38" s="112"/>
      <c r="R38" s="112"/>
      <c r="S38" s="112"/>
      <c r="T38" s="112"/>
      <c r="U38" s="88"/>
      <c r="V38" s="112"/>
      <c r="W38" s="112"/>
    </row>
    <row r="39" ht="32.9" customHeight="1" spans="1:23">
      <c r="A39" s="23" t="s">
        <v>242</v>
      </c>
      <c r="B39" s="111" t="s">
        <v>243</v>
      </c>
      <c r="C39" s="23" t="s">
        <v>241</v>
      </c>
      <c r="D39" s="23" t="s">
        <v>45</v>
      </c>
      <c r="E39" s="23" t="s">
        <v>68</v>
      </c>
      <c r="F39" s="23" t="s">
        <v>69</v>
      </c>
      <c r="G39" s="23" t="s">
        <v>201</v>
      </c>
      <c r="H39" s="23" t="s">
        <v>202</v>
      </c>
      <c r="I39" s="112">
        <v>54300</v>
      </c>
      <c r="J39" s="112">
        <v>54300</v>
      </c>
      <c r="K39" s="112">
        <v>54300</v>
      </c>
      <c r="L39" s="112"/>
      <c r="M39" s="112"/>
      <c r="N39" s="112"/>
      <c r="O39" s="112"/>
      <c r="P39" s="112"/>
      <c r="Q39" s="112"/>
      <c r="R39" s="112"/>
      <c r="S39" s="112"/>
      <c r="T39" s="112"/>
      <c r="U39" s="88"/>
      <c r="V39" s="112"/>
      <c r="W39" s="112"/>
    </row>
    <row r="40" ht="32.9" customHeight="1" spans="1:23">
      <c r="A40" s="23"/>
      <c r="B40" s="23"/>
      <c r="C40" s="23" t="s">
        <v>244</v>
      </c>
      <c r="D40" s="23"/>
      <c r="E40" s="23"/>
      <c r="F40" s="23"/>
      <c r="G40" s="23"/>
      <c r="H40" s="23"/>
      <c r="I40" s="112">
        <v>26000</v>
      </c>
      <c r="J40" s="112">
        <v>26000</v>
      </c>
      <c r="K40" s="112">
        <v>26000</v>
      </c>
      <c r="L40" s="112"/>
      <c r="M40" s="112"/>
      <c r="N40" s="112"/>
      <c r="O40" s="112"/>
      <c r="P40" s="112"/>
      <c r="Q40" s="112"/>
      <c r="R40" s="112"/>
      <c r="S40" s="112"/>
      <c r="T40" s="112"/>
      <c r="U40" s="88"/>
      <c r="V40" s="112"/>
      <c r="W40" s="112"/>
    </row>
    <row r="41" ht="32.9" customHeight="1" spans="1:23">
      <c r="A41" s="23" t="s">
        <v>223</v>
      </c>
      <c r="B41" s="111" t="s">
        <v>245</v>
      </c>
      <c r="C41" s="23" t="s">
        <v>244</v>
      </c>
      <c r="D41" s="23" t="s">
        <v>45</v>
      </c>
      <c r="E41" s="23" t="s">
        <v>70</v>
      </c>
      <c r="F41" s="23" t="s">
        <v>71</v>
      </c>
      <c r="G41" s="23" t="s">
        <v>195</v>
      </c>
      <c r="H41" s="23" t="s">
        <v>196</v>
      </c>
      <c r="I41" s="112">
        <v>26000</v>
      </c>
      <c r="J41" s="112">
        <v>26000</v>
      </c>
      <c r="K41" s="112">
        <v>26000</v>
      </c>
      <c r="L41" s="112"/>
      <c r="M41" s="112"/>
      <c r="N41" s="112"/>
      <c r="O41" s="112"/>
      <c r="P41" s="112"/>
      <c r="Q41" s="112"/>
      <c r="R41" s="112"/>
      <c r="S41" s="112"/>
      <c r="T41" s="112"/>
      <c r="U41" s="88"/>
      <c r="V41" s="112"/>
      <c r="W41" s="112"/>
    </row>
    <row r="42" ht="18.75" customHeight="1" spans="1:23">
      <c r="A42" s="31" t="s">
        <v>99</v>
      </c>
      <c r="B42" s="32"/>
      <c r="C42" s="32"/>
      <c r="D42" s="32"/>
      <c r="E42" s="32"/>
      <c r="F42" s="32"/>
      <c r="G42" s="32"/>
      <c r="H42" s="33"/>
      <c r="I42" s="112">
        <v>2416149.98</v>
      </c>
      <c r="J42" s="112">
        <v>2416149.98</v>
      </c>
      <c r="K42" s="112">
        <v>2116149.98</v>
      </c>
      <c r="L42" s="112"/>
      <c r="M42" s="112"/>
      <c r="N42" s="112"/>
      <c r="O42" s="112"/>
      <c r="P42" s="112"/>
      <c r="Q42" s="112"/>
      <c r="R42" s="112"/>
      <c r="S42" s="112"/>
      <c r="T42" s="112"/>
      <c r="U42" s="88"/>
      <c r="V42" s="112"/>
      <c r="W42" s="112"/>
    </row>
  </sheetData>
  <mergeCells count="28">
    <mergeCell ref="A2:W2"/>
    <mergeCell ref="A3:I3"/>
    <mergeCell ref="J4:M4"/>
    <mergeCell ref="N4:P4"/>
    <mergeCell ref="R4:W4"/>
    <mergeCell ref="J5:K5"/>
    <mergeCell ref="A42:H4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scale="3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47"/>
  <sheetViews>
    <sheetView showZeros="0" tabSelected="1" topLeftCell="A41" workbookViewId="0">
      <selection activeCell="A1" sqref="A1"/>
    </sheetView>
  </sheetViews>
  <sheetFormatPr defaultColWidth="9.13888888888889" defaultRowHeight="12" customHeight="1"/>
  <cols>
    <col min="1" max="1" width="31.3888888888889" customWidth="1"/>
    <col min="2" max="2" width="29.8888888888889" customWidth="1"/>
    <col min="3" max="3" width="17.1759259259259" customWidth="1"/>
    <col min="4" max="4" width="21.0277777777778" customWidth="1"/>
    <col min="5" max="5" width="23.5740740740741" customWidth="1"/>
    <col min="6" max="6" width="11.2777777777778" customWidth="1"/>
    <col min="7" max="7" width="10.3148148148148" customWidth="1"/>
    <col min="8" max="8" width="9.31481481481481" customWidth="1"/>
    <col min="9" max="9" width="13.4259259259259" customWidth="1"/>
    <col min="10" max="10" width="40.5277777777778" customWidth="1"/>
  </cols>
  <sheetData>
    <row r="1" customHeight="1" spans="1:10">
      <c r="J1" s="44" t="s">
        <v>246</v>
      </c>
    </row>
    <row r="2" ht="28.5" customHeight="1" spans="1:10">
      <c r="A2" s="45" t="s">
        <v>247</v>
      </c>
      <c r="B2" s="27"/>
      <c r="C2" s="27"/>
      <c r="D2" s="27"/>
      <c r="E2" s="27"/>
      <c r="F2" s="46"/>
      <c r="G2" s="27"/>
      <c r="H2" s="46"/>
      <c r="I2" s="46"/>
      <c r="J2" s="27"/>
    </row>
    <row r="3" ht="15" customHeight="1" spans="1:10">
      <c r="A3" s="4" t="str">
        <f>"单位名称："&amp;"中国农工民主党云南省委员会"</f>
        <v>单位名称：中国农工民主党云南省委员会</v>
      </c>
    </row>
    <row r="4" ht="14.25" customHeight="1" spans="1:10">
      <c r="A4" s="47" t="s">
        <v>248</v>
      </c>
      <c r="B4" s="47" t="s">
        <v>249</v>
      </c>
      <c r="C4" s="47" t="s">
        <v>250</v>
      </c>
      <c r="D4" s="47" t="s">
        <v>251</v>
      </c>
      <c r="E4" s="47" t="s">
        <v>252</v>
      </c>
      <c r="F4" s="48" t="s">
        <v>253</v>
      </c>
      <c r="G4" s="47" t="s">
        <v>254</v>
      </c>
      <c r="H4" s="48" t="s">
        <v>255</v>
      </c>
      <c r="I4" s="48" t="s">
        <v>256</v>
      </c>
      <c r="J4" s="47" t="s">
        <v>257</v>
      </c>
    </row>
    <row r="5" ht="14.25" customHeight="1" spans="1:10">
      <c r="A5" s="47">
        <v>1</v>
      </c>
      <c r="B5" s="47">
        <v>2</v>
      </c>
      <c r="C5" s="47">
        <v>3</v>
      </c>
      <c r="D5" s="47">
        <v>4</v>
      </c>
      <c r="E5" s="47">
        <v>5</v>
      </c>
      <c r="F5" s="48">
        <v>6</v>
      </c>
      <c r="G5" s="47">
        <v>7</v>
      </c>
      <c r="H5" s="48">
        <v>8</v>
      </c>
      <c r="I5" s="48">
        <v>9</v>
      </c>
      <c r="J5" s="47">
        <v>10</v>
      </c>
    </row>
    <row r="6" ht="17.3" customHeight="1" spans="1:10">
      <c r="A6" s="49" t="s">
        <v>45</v>
      </c>
      <c r="B6" s="50"/>
      <c r="C6" s="50"/>
      <c r="D6" s="50"/>
      <c r="E6" s="51"/>
      <c r="F6" s="52"/>
      <c r="G6" s="51"/>
      <c r="H6" s="52"/>
      <c r="I6" s="52"/>
      <c r="J6" s="51"/>
    </row>
    <row r="7" ht="113" customHeight="1" spans="1:10">
      <c r="A7" s="106" t="s">
        <v>244</v>
      </c>
      <c r="B7" s="53" t="s">
        <v>258</v>
      </c>
      <c r="C7" s="53" t="s">
        <v>259</v>
      </c>
      <c r="D7" s="53" t="s">
        <v>260</v>
      </c>
      <c r="E7" s="49" t="s">
        <v>261</v>
      </c>
      <c r="F7" s="53" t="s">
        <v>262</v>
      </c>
      <c r="G7" s="49" t="s">
        <v>117</v>
      </c>
      <c r="H7" s="53" t="s">
        <v>263</v>
      </c>
      <c r="I7" s="53" t="s">
        <v>264</v>
      </c>
      <c r="J7" s="54" t="s">
        <v>265</v>
      </c>
    </row>
    <row r="8" ht="47.3" customHeight="1" spans="1:10">
      <c r="A8" s="106" t="s">
        <v>244</v>
      </c>
      <c r="B8" s="53" t="s">
        <v>258</v>
      </c>
      <c r="C8" s="53" t="s">
        <v>266</v>
      </c>
      <c r="D8" s="53" t="s">
        <v>267</v>
      </c>
      <c r="E8" s="49" t="s">
        <v>268</v>
      </c>
      <c r="F8" s="53" t="s">
        <v>262</v>
      </c>
      <c r="G8" s="49" t="s">
        <v>269</v>
      </c>
      <c r="H8" s="53" t="s">
        <v>270</v>
      </c>
      <c r="I8" s="53" t="s">
        <v>264</v>
      </c>
      <c r="J8" s="54" t="s">
        <v>271</v>
      </c>
    </row>
    <row r="9" ht="47.3" customHeight="1" spans="1:10">
      <c r="A9" s="106" t="s">
        <v>244</v>
      </c>
      <c r="B9" s="53" t="s">
        <v>258</v>
      </c>
      <c r="C9" s="53" t="s">
        <v>272</v>
      </c>
      <c r="D9" s="53" t="s">
        <v>273</v>
      </c>
      <c r="E9" s="49" t="s">
        <v>274</v>
      </c>
      <c r="F9" s="53" t="s">
        <v>275</v>
      </c>
      <c r="G9" s="49" t="s">
        <v>276</v>
      </c>
      <c r="H9" s="53" t="s">
        <v>277</v>
      </c>
      <c r="I9" s="53" t="s">
        <v>264</v>
      </c>
      <c r="J9" s="54" t="s">
        <v>278</v>
      </c>
    </row>
    <row r="10" ht="47.3" customHeight="1" spans="1:10">
      <c r="A10" s="106" t="s">
        <v>241</v>
      </c>
      <c r="B10" s="53" t="s">
        <v>279</v>
      </c>
      <c r="C10" s="53" t="s">
        <v>259</v>
      </c>
      <c r="D10" s="53" t="s">
        <v>260</v>
      </c>
      <c r="E10" s="49" t="s">
        <v>280</v>
      </c>
      <c r="F10" s="53" t="s">
        <v>275</v>
      </c>
      <c r="G10" s="49" t="s">
        <v>281</v>
      </c>
      <c r="H10" s="53" t="s">
        <v>282</v>
      </c>
      <c r="I10" s="53" t="s">
        <v>264</v>
      </c>
      <c r="J10" s="54" t="s">
        <v>283</v>
      </c>
    </row>
    <row r="11" ht="47.3" customHeight="1" spans="1:10">
      <c r="A11" s="106" t="s">
        <v>241</v>
      </c>
      <c r="B11" s="53" t="s">
        <v>279</v>
      </c>
      <c r="C11" s="53" t="s">
        <v>259</v>
      </c>
      <c r="D11" s="53" t="s">
        <v>260</v>
      </c>
      <c r="E11" s="49" t="s">
        <v>284</v>
      </c>
      <c r="F11" s="53" t="s">
        <v>275</v>
      </c>
      <c r="G11" s="49" t="s">
        <v>281</v>
      </c>
      <c r="H11" s="53" t="s">
        <v>282</v>
      </c>
      <c r="I11" s="53" t="s">
        <v>264</v>
      </c>
      <c r="J11" s="54" t="s">
        <v>285</v>
      </c>
    </row>
    <row r="12" ht="47.3" customHeight="1" spans="1:10">
      <c r="A12" s="106" t="s">
        <v>241</v>
      </c>
      <c r="B12" s="53" t="s">
        <v>279</v>
      </c>
      <c r="C12" s="53" t="s">
        <v>259</v>
      </c>
      <c r="D12" s="53" t="s">
        <v>286</v>
      </c>
      <c r="E12" s="49" t="s">
        <v>287</v>
      </c>
      <c r="F12" s="53" t="s">
        <v>288</v>
      </c>
      <c r="G12" s="49" t="s">
        <v>289</v>
      </c>
      <c r="H12" s="53"/>
      <c r="I12" s="53" t="s">
        <v>290</v>
      </c>
      <c r="J12" s="54" t="s">
        <v>291</v>
      </c>
    </row>
    <row r="13" ht="47.3" customHeight="1" spans="1:10">
      <c r="A13" s="106" t="s">
        <v>241</v>
      </c>
      <c r="B13" s="53" t="s">
        <v>279</v>
      </c>
      <c r="C13" s="53" t="s">
        <v>266</v>
      </c>
      <c r="D13" s="53" t="s">
        <v>267</v>
      </c>
      <c r="E13" s="49" t="s">
        <v>292</v>
      </c>
      <c r="F13" s="53" t="s">
        <v>275</v>
      </c>
      <c r="G13" s="49" t="s">
        <v>293</v>
      </c>
      <c r="H13" s="53" t="s">
        <v>277</v>
      </c>
      <c r="I13" s="53" t="s">
        <v>264</v>
      </c>
      <c r="J13" s="54" t="s">
        <v>294</v>
      </c>
    </row>
    <row r="14" ht="47.3" customHeight="1" spans="1:10">
      <c r="A14" s="106" t="s">
        <v>241</v>
      </c>
      <c r="B14" s="53" t="s">
        <v>279</v>
      </c>
      <c r="C14" s="53" t="s">
        <v>272</v>
      </c>
      <c r="D14" s="53" t="s">
        <v>273</v>
      </c>
      <c r="E14" s="49" t="s">
        <v>295</v>
      </c>
      <c r="F14" s="53" t="s">
        <v>275</v>
      </c>
      <c r="G14" s="49" t="s">
        <v>293</v>
      </c>
      <c r="H14" s="53" t="s">
        <v>277</v>
      </c>
      <c r="I14" s="53" t="s">
        <v>264</v>
      </c>
      <c r="J14" s="54" t="s">
        <v>296</v>
      </c>
    </row>
    <row r="15" ht="47.3" customHeight="1" spans="1:10">
      <c r="A15" s="106" t="s">
        <v>236</v>
      </c>
      <c r="B15" s="53" t="s">
        <v>297</v>
      </c>
      <c r="C15" s="53" t="s">
        <v>259</v>
      </c>
      <c r="D15" s="53" t="s">
        <v>260</v>
      </c>
      <c r="E15" s="49" t="s">
        <v>298</v>
      </c>
      <c r="F15" s="53" t="s">
        <v>275</v>
      </c>
      <c r="G15" s="49" t="s">
        <v>281</v>
      </c>
      <c r="H15" s="53" t="s">
        <v>299</v>
      </c>
      <c r="I15" s="53" t="s">
        <v>264</v>
      </c>
      <c r="J15" s="54" t="s">
        <v>300</v>
      </c>
    </row>
    <row r="16" ht="47.3" customHeight="1" spans="1:10">
      <c r="A16" s="106" t="s">
        <v>236</v>
      </c>
      <c r="B16" s="53" t="s">
        <v>297</v>
      </c>
      <c r="C16" s="53" t="s">
        <v>266</v>
      </c>
      <c r="D16" s="53" t="s">
        <v>267</v>
      </c>
      <c r="E16" s="49" t="s">
        <v>301</v>
      </c>
      <c r="F16" s="53" t="s">
        <v>275</v>
      </c>
      <c r="G16" s="49" t="s">
        <v>281</v>
      </c>
      <c r="H16" s="53" t="s">
        <v>282</v>
      </c>
      <c r="I16" s="53" t="s">
        <v>264</v>
      </c>
      <c r="J16" s="54" t="s">
        <v>302</v>
      </c>
    </row>
    <row r="17" ht="47.3" customHeight="1" spans="1:10">
      <c r="A17" s="106" t="s">
        <v>236</v>
      </c>
      <c r="B17" s="53" t="s">
        <v>297</v>
      </c>
      <c r="C17" s="53" t="s">
        <v>272</v>
      </c>
      <c r="D17" s="53" t="s">
        <v>273</v>
      </c>
      <c r="E17" s="49" t="s">
        <v>303</v>
      </c>
      <c r="F17" s="53" t="s">
        <v>275</v>
      </c>
      <c r="G17" s="49" t="s">
        <v>276</v>
      </c>
      <c r="H17" s="53" t="s">
        <v>277</v>
      </c>
      <c r="I17" s="53" t="s">
        <v>264</v>
      </c>
      <c r="J17" s="54" t="s">
        <v>304</v>
      </c>
    </row>
    <row r="18" ht="47.3" customHeight="1" spans="1:10">
      <c r="A18" s="106" t="s">
        <v>230</v>
      </c>
      <c r="B18" s="53" t="s">
        <v>305</v>
      </c>
      <c r="C18" s="53" t="s">
        <v>259</v>
      </c>
      <c r="D18" s="53" t="s">
        <v>260</v>
      </c>
      <c r="E18" s="49" t="s">
        <v>306</v>
      </c>
      <c r="F18" s="53" t="s">
        <v>275</v>
      </c>
      <c r="G18" s="49" t="s">
        <v>307</v>
      </c>
      <c r="H18" s="53" t="s">
        <v>308</v>
      </c>
      <c r="I18" s="53" t="s">
        <v>264</v>
      </c>
      <c r="J18" s="54" t="s">
        <v>309</v>
      </c>
    </row>
    <row r="19" ht="47.3" customHeight="1" spans="1:10">
      <c r="A19" s="106" t="s">
        <v>230</v>
      </c>
      <c r="B19" s="53" t="s">
        <v>305</v>
      </c>
      <c r="C19" s="53" t="s">
        <v>259</v>
      </c>
      <c r="D19" s="53" t="s">
        <v>260</v>
      </c>
      <c r="E19" s="49" t="s">
        <v>310</v>
      </c>
      <c r="F19" s="53" t="s">
        <v>275</v>
      </c>
      <c r="G19" s="49" t="s">
        <v>118</v>
      </c>
      <c r="H19" s="53" t="s">
        <v>311</v>
      </c>
      <c r="I19" s="53" t="s">
        <v>264</v>
      </c>
      <c r="J19" s="54" t="s">
        <v>312</v>
      </c>
    </row>
    <row r="20" ht="47.3" customHeight="1" spans="1:10">
      <c r="A20" s="106" t="s">
        <v>230</v>
      </c>
      <c r="B20" s="53" t="s">
        <v>305</v>
      </c>
      <c r="C20" s="53" t="s">
        <v>266</v>
      </c>
      <c r="D20" s="53" t="s">
        <v>267</v>
      </c>
      <c r="E20" s="49" t="s">
        <v>313</v>
      </c>
      <c r="F20" s="53" t="s">
        <v>275</v>
      </c>
      <c r="G20" s="49" t="s">
        <v>307</v>
      </c>
      <c r="H20" s="53" t="s">
        <v>314</v>
      </c>
      <c r="I20" s="53" t="s">
        <v>264</v>
      </c>
      <c r="J20" s="54" t="s">
        <v>315</v>
      </c>
    </row>
    <row r="21" ht="67" customHeight="1" spans="1:10">
      <c r="A21" s="106" t="s">
        <v>230</v>
      </c>
      <c r="B21" s="53" t="s">
        <v>305</v>
      </c>
      <c r="C21" s="53" t="s">
        <v>266</v>
      </c>
      <c r="D21" s="53" t="s">
        <v>267</v>
      </c>
      <c r="E21" s="49" t="s">
        <v>316</v>
      </c>
      <c r="F21" s="53" t="s">
        <v>275</v>
      </c>
      <c r="G21" s="49" t="s">
        <v>317</v>
      </c>
      <c r="H21" s="53" t="s">
        <v>318</v>
      </c>
      <c r="I21" s="53" t="s">
        <v>264</v>
      </c>
      <c r="J21" s="54" t="s">
        <v>319</v>
      </c>
    </row>
    <row r="22" ht="54" customHeight="1" spans="1:10">
      <c r="A22" s="106" t="s">
        <v>230</v>
      </c>
      <c r="B22" s="53" t="s">
        <v>305</v>
      </c>
      <c r="C22" s="53" t="s">
        <v>266</v>
      </c>
      <c r="D22" s="53" t="s">
        <v>267</v>
      </c>
      <c r="E22" s="49" t="s">
        <v>320</v>
      </c>
      <c r="F22" s="53" t="s">
        <v>275</v>
      </c>
      <c r="G22" s="49" t="s">
        <v>321</v>
      </c>
      <c r="H22" s="53" t="s">
        <v>322</v>
      </c>
      <c r="I22" s="53" t="s">
        <v>264</v>
      </c>
      <c r="J22" s="54" t="s">
        <v>323</v>
      </c>
    </row>
    <row r="23" ht="47.3" customHeight="1" spans="1:10">
      <c r="A23" s="106" t="s">
        <v>230</v>
      </c>
      <c r="B23" s="53" t="s">
        <v>305</v>
      </c>
      <c r="C23" s="53" t="s">
        <v>272</v>
      </c>
      <c r="D23" s="53" t="s">
        <v>273</v>
      </c>
      <c r="E23" s="49" t="s">
        <v>324</v>
      </c>
      <c r="F23" s="53" t="s">
        <v>275</v>
      </c>
      <c r="G23" s="49" t="s">
        <v>293</v>
      </c>
      <c r="H23" s="53" t="s">
        <v>277</v>
      </c>
      <c r="I23" s="53" t="s">
        <v>264</v>
      </c>
      <c r="J23" s="54" t="s">
        <v>325</v>
      </c>
    </row>
    <row r="24" ht="47.3" customHeight="1" spans="1:10">
      <c r="A24" s="106" t="s">
        <v>230</v>
      </c>
      <c r="B24" s="53" t="s">
        <v>305</v>
      </c>
      <c r="C24" s="53" t="s">
        <v>326</v>
      </c>
      <c r="D24" s="53" t="s">
        <v>327</v>
      </c>
      <c r="E24" s="49" t="s">
        <v>328</v>
      </c>
      <c r="F24" s="53" t="s">
        <v>288</v>
      </c>
      <c r="G24" s="49" t="s">
        <v>329</v>
      </c>
      <c r="H24" s="53" t="s">
        <v>277</v>
      </c>
      <c r="I24" s="53" t="s">
        <v>264</v>
      </c>
      <c r="J24" s="54" t="s">
        <v>330</v>
      </c>
    </row>
    <row r="25" ht="54" customHeight="1" spans="1:10">
      <c r="A25" s="106" t="s">
        <v>222</v>
      </c>
      <c r="B25" s="53" t="s">
        <v>331</v>
      </c>
      <c r="C25" s="53" t="s">
        <v>259</v>
      </c>
      <c r="D25" s="53" t="s">
        <v>260</v>
      </c>
      <c r="E25" s="49" t="s">
        <v>332</v>
      </c>
      <c r="F25" s="53" t="s">
        <v>262</v>
      </c>
      <c r="G25" s="49" t="s">
        <v>118</v>
      </c>
      <c r="H25" s="53" t="s">
        <v>333</v>
      </c>
      <c r="I25" s="53" t="s">
        <v>264</v>
      </c>
      <c r="J25" s="54" t="s">
        <v>334</v>
      </c>
    </row>
    <row r="26" ht="47.3" customHeight="1" spans="1:10">
      <c r="A26" s="106" t="s">
        <v>222</v>
      </c>
      <c r="B26" s="53" t="s">
        <v>331</v>
      </c>
      <c r="C26" s="53" t="s">
        <v>259</v>
      </c>
      <c r="D26" s="53" t="s">
        <v>260</v>
      </c>
      <c r="E26" s="49" t="s">
        <v>335</v>
      </c>
      <c r="F26" s="53" t="s">
        <v>275</v>
      </c>
      <c r="G26" s="49" t="s">
        <v>336</v>
      </c>
      <c r="H26" s="53" t="s">
        <v>299</v>
      </c>
      <c r="I26" s="53" t="s">
        <v>264</v>
      </c>
      <c r="J26" s="54" t="s">
        <v>337</v>
      </c>
    </row>
    <row r="27" ht="47.3" customHeight="1" spans="1:10">
      <c r="A27" s="106" t="s">
        <v>222</v>
      </c>
      <c r="B27" s="53" t="s">
        <v>331</v>
      </c>
      <c r="C27" s="53" t="s">
        <v>259</v>
      </c>
      <c r="D27" s="53" t="s">
        <v>260</v>
      </c>
      <c r="E27" s="49" t="s">
        <v>338</v>
      </c>
      <c r="F27" s="53" t="s">
        <v>262</v>
      </c>
      <c r="G27" s="49" t="s">
        <v>119</v>
      </c>
      <c r="H27" s="53" t="s">
        <v>333</v>
      </c>
      <c r="I27" s="53" t="s">
        <v>264</v>
      </c>
      <c r="J27" s="54" t="s">
        <v>339</v>
      </c>
    </row>
    <row r="28" ht="52" customHeight="1" spans="1:10">
      <c r="A28" s="106" t="s">
        <v>222</v>
      </c>
      <c r="B28" s="53" t="s">
        <v>331</v>
      </c>
      <c r="C28" s="53" t="s">
        <v>259</v>
      </c>
      <c r="D28" s="53" t="s">
        <v>260</v>
      </c>
      <c r="E28" s="49" t="s">
        <v>340</v>
      </c>
      <c r="F28" s="53" t="s">
        <v>275</v>
      </c>
      <c r="G28" s="49" t="s">
        <v>341</v>
      </c>
      <c r="H28" s="53" t="s">
        <v>282</v>
      </c>
      <c r="I28" s="53" t="s">
        <v>264</v>
      </c>
      <c r="J28" s="54" t="s">
        <v>342</v>
      </c>
    </row>
    <row r="29" ht="56" customHeight="1" spans="1:10">
      <c r="A29" s="106" t="s">
        <v>222</v>
      </c>
      <c r="B29" s="53" t="s">
        <v>331</v>
      </c>
      <c r="C29" s="53" t="s">
        <v>259</v>
      </c>
      <c r="D29" s="53" t="s">
        <v>260</v>
      </c>
      <c r="E29" s="49" t="s">
        <v>343</v>
      </c>
      <c r="F29" s="53" t="s">
        <v>275</v>
      </c>
      <c r="G29" s="49" t="s">
        <v>344</v>
      </c>
      <c r="H29" s="53" t="s">
        <v>314</v>
      </c>
      <c r="I29" s="53" t="s">
        <v>264</v>
      </c>
      <c r="J29" s="54" t="s">
        <v>345</v>
      </c>
    </row>
    <row r="30" ht="47.3" customHeight="1" spans="1:10">
      <c r="A30" s="106" t="s">
        <v>222</v>
      </c>
      <c r="B30" s="53" t="s">
        <v>331</v>
      </c>
      <c r="C30" s="53" t="s">
        <v>259</v>
      </c>
      <c r="D30" s="53" t="s">
        <v>260</v>
      </c>
      <c r="E30" s="49" t="s">
        <v>346</v>
      </c>
      <c r="F30" s="53" t="s">
        <v>275</v>
      </c>
      <c r="G30" s="49" t="s">
        <v>347</v>
      </c>
      <c r="H30" s="53" t="s">
        <v>348</v>
      </c>
      <c r="I30" s="53" t="s">
        <v>264</v>
      </c>
      <c r="J30" s="54" t="s">
        <v>349</v>
      </c>
    </row>
    <row r="31" ht="47.3" customHeight="1" spans="1:10">
      <c r="A31" s="106" t="s">
        <v>222</v>
      </c>
      <c r="B31" s="53" t="s">
        <v>331</v>
      </c>
      <c r="C31" s="53" t="s">
        <v>259</v>
      </c>
      <c r="D31" s="53" t="s">
        <v>350</v>
      </c>
      <c r="E31" s="49" t="s">
        <v>351</v>
      </c>
      <c r="F31" s="53" t="s">
        <v>275</v>
      </c>
      <c r="G31" s="49" t="s">
        <v>321</v>
      </c>
      <c r="H31" s="53" t="s">
        <v>277</v>
      </c>
      <c r="I31" s="53" t="s">
        <v>264</v>
      </c>
      <c r="J31" s="54" t="s">
        <v>352</v>
      </c>
    </row>
    <row r="32" ht="47.3" customHeight="1" spans="1:10">
      <c r="A32" s="106" t="s">
        <v>222</v>
      </c>
      <c r="B32" s="53" t="s">
        <v>331</v>
      </c>
      <c r="C32" s="53" t="s">
        <v>259</v>
      </c>
      <c r="D32" s="53" t="s">
        <v>350</v>
      </c>
      <c r="E32" s="49" t="s">
        <v>353</v>
      </c>
      <c r="F32" s="53" t="s">
        <v>262</v>
      </c>
      <c r="G32" s="49" t="s">
        <v>329</v>
      </c>
      <c r="H32" s="53" t="s">
        <v>277</v>
      </c>
      <c r="I32" s="53" t="s">
        <v>264</v>
      </c>
      <c r="J32" s="54" t="s">
        <v>354</v>
      </c>
    </row>
    <row r="33" ht="47.3" customHeight="1" spans="1:10">
      <c r="A33" s="106" t="s">
        <v>222</v>
      </c>
      <c r="B33" s="53" t="s">
        <v>331</v>
      </c>
      <c r="C33" s="53" t="s">
        <v>266</v>
      </c>
      <c r="D33" s="53" t="s">
        <v>267</v>
      </c>
      <c r="E33" s="49" t="s">
        <v>355</v>
      </c>
      <c r="F33" s="53" t="s">
        <v>275</v>
      </c>
      <c r="G33" s="49" t="s">
        <v>344</v>
      </c>
      <c r="H33" s="53" t="s">
        <v>277</v>
      </c>
      <c r="I33" s="53" t="s">
        <v>264</v>
      </c>
      <c r="J33" s="54" t="s">
        <v>356</v>
      </c>
    </row>
    <row r="34" ht="47.3" customHeight="1" spans="1:10">
      <c r="A34" s="106" t="s">
        <v>222</v>
      </c>
      <c r="B34" s="53" t="s">
        <v>331</v>
      </c>
      <c r="C34" s="53" t="s">
        <v>266</v>
      </c>
      <c r="D34" s="53" t="s">
        <v>267</v>
      </c>
      <c r="E34" s="49" t="s">
        <v>357</v>
      </c>
      <c r="F34" s="53" t="s">
        <v>275</v>
      </c>
      <c r="G34" s="49" t="s">
        <v>321</v>
      </c>
      <c r="H34" s="53" t="s">
        <v>277</v>
      </c>
      <c r="I34" s="53" t="s">
        <v>264</v>
      </c>
      <c r="J34" s="54" t="s">
        <v>358</v>
      </c>
    </row>
    <row r="35" ht="47.3" customHeight="1" spans="1:10">
      <c r="A35" s="106" t="s">
        <v>222</v>
      </c>
      <c r="B35" s="53" t="s">
        <v>331</v>
      </c>
      <c r="C35" s="53" t="s">
        <v>266</v>
      </c>
      <c r="D35" s="53" t="s">
        <v>267</v>
      </c>
      <c r="E35" s="49" t="s">
        <v>359</v>
      </c>
      <c r="F35" s="53" t="s">
        <v>262</v>
      </c>
      <c r="G35" s="49" t="s">
        <v>307</v>
      </c>
      <c r="H35" s="53" t="s">
        <v>311</v>
      </c>
      <c r="I35" s="53" t="s">
        <v>264</v>
      </c>
      <c r="J35" s="54" t="s">
        <v>360</v>
      </c>
    </row>
    <row r="36" ht="47.3" customHeight="1" spans="1:10">
      <c r="A36" s="106" t="s">
        <v>222</v>
      </c>
      <c r="B36" s="53" t="s">
        <v>331</v>
      </c>
      <c r="C36" s="53" t="s">
        <v>272</v>
      </c>
      <c r="D36" s="53" t="s">
        <v>273</v>
      </c>
      <c r="E36" s="49" t="s">
        <v>361</v>
      </c>
      <c r="F36" s="53" t="s">
        <v>275</v>
      </c>
      <c r="G36" s="49" t="s">
        <v>293</v>
      </c>
      <c r="H36" s="53" t="s">
        <v>277</v>
      </c>
      <c r="I36" s="53" t="s">
        <v>264</v>
      </c>
      <c r="J36" s="54" t="s">
        <v>362</v>
      </c>
    </row>
    <row r="37" ht="47.3" customHeight="1" spans="1:10">
      <c r="A37" s="106" t="s">
        <v>217</v>
      </c>
      <c r="B37" s="53" t="s">
        <v>363</v>
      </c>
      <c r="C37" s="53" t="s">
        <v>259</v>
      </c>
      <c r="D37" s="53" t="s">
        <v>260</v>
      </c>
      <c r="E37" s="49" t="s">
        <v>364</v>
      </c>
      <c r="F37" s="53" t="s">
        <v>275</v>
      </c>
      <c r="G37" s="49" t="s">
        <v>307</v>
      </c>
      <c r="H37" s="53" t="s">
        <v>308</v>
      </c>
      <c r="I37" s="53" t="s">
        <v>264</v>
      </c>
      <c r="J37" s="54" t="s">
        <v>365</v>
      </c>
    </row>
    <row r="38" ht="47.3" customHeight="1" spans="1:10">
      <c r="A38" s="106" t="s">
        <v>217</v>
      </c>
      <c r="B38" s="53" t="s">
        <v>363</v>
      </c>
      <c r="C38" s="53" t="s">
        <v>266</v>
      </c>
      <c r="D38" s="53" t="s">
        <v>267</v>
      </c>
      <c r="E38" s="49" t="s">
        <v>366</v>
      </c>
      <c r="F38" s="53" t="s">
        <v>275</v>
      </c>
      <c r="G38" s="49" t="s">
        <v>276</v>
      </c>
      <c r="H38" s="53" t="s">
        <v>277</v>
      </c>
      <c r="I38" s="53" t="s">
        <v>264</v>
      </c>
      <c r="J38" s="54" t="s">
        <v>367</v>
      </c>
    </row>
    <row r="39" ht="47.3" customHeight="1" spans="1:10">
      <c r="A39" s="106" t="s">
        <v>217</v>
      </c>
      <c r="B39" s="53" t="s">
        <v>363</v>
      </c>
      <c r="C39" s="53" t="s">
        <v>272</v>
      </c>
      <c r="D39" s="53" t="s">
        <v>273</v>
      </c>
      <c r="E39" s="49" t="s">
        <v>368</v>
      </c>
      <c r="F39" s="53" t="s">
        <v>275</v>
      </c>
      <c r="G39" s="49" t="s">
        <v>276</v>
      </c>
      <c r="H39" s="53" t="s">
        <v>277</v>
      </c>
      <c r="I39" s="53" t="s">
        <v>264</v>
      </c>
      <c r="J39" s="54" t="s">
        <v>369</v>
      </c>
    </row>
    <row r="40" ht="47.3" customHeight="1" spans="1:10">
      <c r="A40" s="106" t="s">
        <v>225</v>
      </c>
      <c r="B40" s="53" t="s">
        <v>370</v>
      </c>
      <c r="C40" s="53" t="s">
        <v>259</v>
      </c>
      <c r="D40" s="53" t="s">
        <v>286</v>
      </c>
      <c r="E40" s="49" t="s">
        <v>371</v>
      </c>
      <c r="F40" s="53" t="s">
        <v>262</v>
      </c>
      <c r="G40" s="49" t="s">
        <v>329</v>
      </c>
      <c r="H40" s="53" t="s">
        <v>277</v>
      </c>
      <c r="I40" s="53" t="s">
        <v>264</v>
      </c>
      <c r="J40" s="54" t="s">
        <v>372</v>
      </c>
    </row>
    <row r="41" ht="51" customHeight="1" spans="1:10">
      <c r="A41" s="106" t="s">
        <v>225</v>
      </c>
      <c r="B41" s="53" t="s">
        <v>370</v>
      </c>
      <c r="C41" s="53" t="s">
        <v>266</v>
      </c>
      <c r="D41" s="53" t="s">
        <v>267</v>
      </c>
      <c r="E41" s="49" t="s">
        <v>373</v>
      </c>
      <c r="F41" s="53" t="s">
        <v>275</v>
      </c>
      <c r="G41" s="49" t="s">
        <v>321</v>
      </c>
      <c r="H41" s="53" t="s">
        <v>277</v>
      </c>
      <c r="I41" s="53" t="s">
        <v>264</v>
      </c>
      <c r="J41" s="54" t="s">
        <v>374</v>
      </c>
    </row>
    <row r="42" ht="47.3" customHeight="1" spans="1:10">
      <c r="A42" s="106" t="s">
        <v>225</v>
      </c>
      <c r="B42" s="53" t="s">
        <v>370</v>
      </c>
      <c r="C42" s="53" t="s">
        <v>272</v>
      </c>
      <c r="D42" s="53" t="s">
        <v>273</v>
      </c>
      <c r="E42" s="49" t="s">
        <v>368</v>
      </c>
      <c r="F42" s="53" t="s">
        <v>275</v>
      </c>
      <c r="G42" s="49" t="s">
        <v>276</v>
      </c>
      <c r="H42" s="53" t="s">
        <v>277</v>
      </c>
      <c r="I42" s="53" t="s">
        <v>264</v>
      </c>
      <c r="J42" s="54" t="s">
        <v>375</v>
      </c>
    </row>
    <row r="43" ht="47.3" customHeight="1" spans="1:10">
      <c r="A43" s="106" t="s">
        <v>220</v>
      </c>
      <c r="B43" s="53" t="s">
        <v>376</v>
      </c>
      <c r="C43" s="53" t="s">
        <v>259</v>
      </c>
      <c r="D43" s="53" t="s">
        <v>260</v>
      </c>
      <c r="E43" s="49" t="s">
        <v>377</v>
      </c>
      <c r="F43" s="53" t="s">
        <v>275</v>
      </c>
      <c r="G43" s="49" t="s">
        <v>307</v>
      </c>
      <c r="H43" s="53" t="s">
        <v>378</v>
      </c>
      <c r="I43" s="53" t="s">
        <v>264</v>
      </c>
      <c r="J43" s="54" t="s">
        <v>379</v>
      </c>
    </row>
    <row r="44" ht="47.3" customHeight="1" spans="1:10">
      <c r="A44" s="106" t="s">
        <v>220</v>
      </c>
      <c r="B44" s="53" t="s">
        <v>376</v>
      </c>
      <c r="C44" s="53" t="s">
        <v>259</v>
      </c>
      <c r="D44" s="53" t="s">
        <v>260</v>
      </c>
      <c r="E44" s="49" t="s">
        <v>380</v>
      </c>
      <c r="F44" s="53" t="s">
        <v>275</v>
      </c>
      <c r="G44" s="49" t="s">
        <v>381</v>
      </c>
      <c r="H44" s="53" t="s">
        <v>382</v>
      </c>
      <c r="I44" s="53" t="s">
        <v>264</v>
      </c>
      <c r="J44" s="54" t="s">
        <v>383</v>
      </c>
    </row>
    <row r="45" ht="47.3" customHeight="1" spans="1:10">
      <c r="A45" s="106" t="s">
        <v>220</v>
      </c>
      <c r="B45" s="53" t="s">
        <v>376</v>
      </c>
      <c r="C45" s="53" t="s">
        <v>259</v>
      </c>
      <c r="D45" s="53" t="s">
        <v>350</v>
      </c>
      <c r="E45" s="49" t="s">
        <v>384</v>
      </c>
      <c r="F45" s="53" t="s">
        <v>275</v>
      </c>
      <c r="G45" s="49" t="s">
        <v>276</v>
      </c>
      <c r="H45" s="53" t="s">
        <v>277</v>
      </c>
      <c r="I45" s="53" t="s">
        <v>264</v>
      </c>
      <c r="J45" s="54" t="s">
        <v>385</v>
      </c>
    </row>
    <row r="46" ht="47.3" customHeight="1" spans="1:10">
      <c r="A46" s="106" t="s">
        <v>220</v>
      </c>
      <c r="B46" s="53" t="s">
        <v>376</v>
      </c>
      <c r="C46" s="53" t="s">
        <v>266</v>
      </c>
      <c r="D46" s="53" t="s">
        <v>267</v>
      </c>
      <c r="E46" s="49" t="s">
        <v>386</v>
      </c>
      <c r="F46" s="53" t="s">
        <v>275</v>
      </c>
      <c r="G46" s="49" t="s">
        <v>321</v>
      </c>
      <c r="H46" s="53" t="s">
        <v>277</v>
      </c>
      <c r="I46" s="53" t="s">
        <v>264</v>
      </c>
      <c r="J46" s="54" t="s">
        <v>387</v>
      </c>
    </row>
    <row r="47" ht="47.3" customHeight="1" spans="1:10">
      <c r="A47" s="106" t="s">
        <v>220</v>
      </c>
      <c r="B47" s="53" t="s">
        <v>376</v>
      </c>
      <c r="C47" s="53" t="s">
        <v>272</v>
      </c>
      <c r="D47" s="53" t="s">
        <v>273</v>
      </c>
      <c r="E47" s="49" t="s">
        <v>388</v>
      </c>
      <c r="F47" s="53" t="s">
        <v>275</v>
      </c>
      <c r="G47" s="49" t="s">
        <v>293</v>
      </c>
      <c r="H47" s="53" t="s">
        <v>277</v>
      </c>
      <c r="I47" s="53" t="s">
        <v>264</v>
      </c>
      <c r="J47" s="54" t="s">
        <v>389</v>
      </c>
    </row>
  </sheetData>
  <mergeCells count="18">
    <mergeCell ref="A2:J2"/>
    <mergeCell ref="A3:H3"/>
    <mergeCell ref="A7:A9"/>
    <mergeCell ref="A10:A14"/>
    <mergeCell ref="A15:A17"/>
    <mergeCell ref="A18:A24"/>
    <mergeCell ref="A25:A36"/>
    <mergeCell ref="A37:A39"/>
    <mergeCell ref="A40:A42"/>
    <mergeCell ref="A43:A47"/>
    <mergeCell ref="B7:B9"/>
    <mergeCell ref="B10:B14"/>
    <mergeCell ref="B15:B17"/>
    <mergeCell ref="B18:B24"/>
    <mergeCell ref="B25:B36"/>
    <mergeCell ref="B37:B39"/>
    <mergeCell ref="B40:B42"/>
    <mergeCell ref="B43:B47"/>
  </mergeCells>
  <pageMargins left="0.75" right="0.75" top="1" bottom="1" header="0.5" footer="0.5"/>
  <pageSetup paperSize="9" scale="3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9"/>
  <sheetViews>
    <sheetView showZeros="0" workbookViewId="0">
      <selection activeCell="A13" sqref="A13"/>
    </sheetView>
  </sheetViews>
  <sheetFormatPr defaultColWidth="9.13888888888889" defaultRowHeight="14.25" customHeight="1" outlineLevelCol="5"/>
  <cols>
    <col min="1" max="1" width="29.0277777777778" customWidth="1"/>
    <col min="2" max="2" width="28.6018518518519" customWidth="1"/>
    <col min="3" max="3" width="31.6018518518519" customWidth="1"/>
    <col min="4" max="6" width="33.4537037037037" customWidth="1"/>
  </cols>
  <sheetData>
    <row r="1" ht="15.75" customHeight="1" spans="1:6">
      <c r="F1" s="55" t="s">
        <v>390</v>
      </c>
    </row>
    <row r="2" ht="28.5" customHeight="1" spans="1:6">
      <c r="A2" s="27" t="s">
        <v>391</v>
      </c>
      <c r="B2" s="27"/>
      <c r="C2" s="27"/>
      <c r="D2" s="27"/>
      <c r="E2" s="27"/>
      <c r="F2" s="27"/>
    </row>
    <row r="3" ht="15" customHeight="1" spans="1:6">
      <c r="A3" s="101" t="str">
        <f>"单位名称："&amp;"中国农工民主党云南省委员会"</f>
        <v>单位名称：中国农工民主党云南省委员会</v>
      </c>
      <c r="B3" s="102"/>
      <c r="C3" s="102"/>
      <c r="D3" s="58"/>
      <c r="E3" s="58"/>
      <c r="F3" s="103" t="s">
        <v>2</v>
      </c>
    </row>
    <row r="4" ht="18.75" customHeight="1" spans="1:6">
      <c r="A4" s="9" t="s">
        <v>133</v>
      </c>
      <c r="B4" s="9" t="s">
        <v>48</v>
      </c>
      <c r="C4" s="9" t="s">
        <v>49</v>
      </c>
      <c r="D4" s="15" t="s">
        <v>392</v>
      </c>
      <c r="E4" s="62"/>
      <c r="F4" s="62"/>
    </row>
    <row r="5" ht="30" customHeight="1" spans="1:6">
      <c r="A5" s="18"/>
      <c r="B5" s="18"/>
      <c r="C5" s="18"/>
      <c r="D5" s="15" t="s">
        <v>30</v>
      </c>
      <c r="E5" s="62" t="s">
        <v>57</v>
      </c>
      <c r="F5" s="62" t="s">
        <v>58</v>
      </c>
    </row>
    <row r="6" ht="16.5" customHeight="1" spans="1:6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</row>
    <row r="7" ht="20.25" customHeight="1" spans="1:6">
      <c r="A7" s="30"/>
      <c r="B7" s="30"/>
      <c r="C7" s="30"/>
      <c r="D7" s="22"/>
      <c r="E7" s="22"/>
      <c r="F7" s="22"/>
    </row>
    <row r="8" ht="17.25" customHeight="1" spans="1:6">
      <c r="A8" s="104" t="s">
        <v>99</v>
      </c>
      <c r="B8" s="105"/>
      <c r="C8" s="105" t="s">
        <v>99</v>
      </c>
      <c r="D8" s="22"/>
      <c r="E8" s="22"/>
      <c r="F8" s="22"/>
    </row>
    <row r="9" customHeight="1" spans="1:6">
      <c r="A9" t="s">
        <v>393</v>
      </c>
    </row>
  </sheetData>
  <mergeCells count="6">
    <mergeCell ref="A2:F2"/>
    <mergeCell ref="D4:F4"/>
    <mergeCell ref="A8:C8"/>
    <mergeCell ref="A4:A5"/>
    <mergeCell ref="B4:B5"/>
    <mergeCell ref="C4:C5"/>
  </mergeCells>
  <pageMargins left="0.75" right="0.75" top="1" bottom="1" header="0.5" footer="0.5"/>
  <pageSetup paperSize="9" scale="7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15"/>
  <sheetViews>
    <sheetView showZeros="0" topLeftCell="A3" workbookViewId="0">
      <selection activeCell="A1" sqref="A1"/>
    </sheetView>
  </sheetViews>
  <sheetFormatPr defaultColWidth="9.13888888888889" defaultRowHeight="14.25" customHeight="1"/>
  <cols>
    <col min="1" max="1" width="39.1388888888889" customWidth="1"/>
    <col min="2" max="2" width="21.712962962963" customWidth="1"/>
    <col min="3" max="3" width="35.2777777777778" customWidth="1"/>
    <col min="4" max="4" width="7.71296296296296" customWidth="1"/>
    <col min="5" max="5" width="10.2777777777778" customWidth="1"/>
    <col min="6" max="11" width="14.7407407407407" customWidth="1"/>
    <col min="12" max="16" width="12.5740740740741" customWidth="1"/>
    <col min="17" max="17" width="10.4259259259259" customWidth="1"/>
  </cols>
  <sheetData>
    <row r="1" ht="13.5" customHeight="1" spans="1:17">
      <c r="O1" s="44"/>
      <c r="P1" s="44"/>
      <c r="Q1" s="93" t="s">
        <v>394</v>
      </c>
    </row>
    <row r="2" ht="27.75" customHeight="1" spans="1:17">
      <c r="A2" s="56" t="s">
        <v>395</v>
      </c>
      <c r="B2" s="27"/>
      <c r="C2" s="27"/>
      <c r="D2" s="27"/>
      <c r="E2" s="27"/>
      <c r="F2" s="27"/>
      <c r="G2" s="27"/>
      <c r="H2" s="27"/>
      <c r="I2" s="27"/>
      <c r="J2" s="27"/>
      <c r="K2" s="46"/>
      <c r="L2" s="27"/>
      <c r="M2" s="27"/>
      <c r="N2" s="27"/>
      <c r="O2" s="46"/>
      <c r="P2" s="46"/>
      <c r="Q2" s="27"/>
    </row>
    <row r="3" ht="18.75" customHeight="1" spans="1:17">
      <c r="A3" s="94" t="str">
        <f>"单位名称："&amp;"中国农工民主党云南省委员会"</f>
        <v>单位名称：中国农工民主党云南省委员会</v>
      </c>
      <c r="B3" s="6"/>
      <c r="C3" s="6"/>
      <c r="D3" s="6"/>
      <c r="E3" s="6"/>
      <c r="F3" s="6"/>
      <c r="G3" s="6"/>
      <c r="H3" s="6"/>
      <c r="I3" s="6"/>
      <c r="J3" s="6"/>
      <c r="O3" s="61"/>
      <c r="P3" s="61"/>
      <c r="Q3" s="95" t="s">
        <v>124</v>
      </c>
    </row>
    <row r="4" ht="15.75" customHeight="1" spans="1:17">
      <c r="A4" s="9" t="s">
        <v>396</v>
      </c>
      <c r="B4" s="72" t="s">
        <v>397</v>
      </c>
      <c r="C4" s="72" t="s">
        <v>398</v>
      </c>
      <c r="D4" s="72" t="s">
        <v>399</v>
      </c>
      <c r="E4" s="72" t="s">
        <v>400</v>
      </c>
      <c r="F4" s="72" t="s">
        <v>401</v>
      </c>
      <c r="G4" s="73" t="s">
        <v>140</v>
      </c>
      <c r="H4" s="73"/>
      <c r="I4" s="73"/>
      <c r="J4" s="73"/>
      <c r="K4" s="74"/>
      <c r="L4" s="73"/>
      <c r="M4" s="73"/>
      <c r="N4" s="73"/>
      <c r="O4" s="75"/>
      <c r="P4" s="74"/>
      <c r="Q4" s="76"/>
    </row>
    <row r="5" ht="17.25" customHeight="1" spans="1:17">
      <c r="A5" s="14"/>
      <c r="B5" s="77"/>
      <c r="C5" s="77"/>
      <c r="D5" s="77"/>
      <c r="E5" s="77"/>
      <c r="F5" s="77"/>
      <c r="G5" s="77" t="s">
        <v>30</v>
      </c>
      <c r="H5" s="77" t="s">
        <v>33</v>
      </c>
      <c r="I5" s="77" t="s">
        <v>402</v>
      </c>
      <c r="J5" s="77" t="s">
        <v>403</v>
      </c>
      <c r="K5" s="78" t="s">
        <v>404</v>
      </c>
      <c r="L5" s="79" t="s">
        <v>405</v>
      </c>
      <c r="M5" s="79"/>
      <c r="N5" s="79"/>
      <c r="O5" s="80"/>
      <c r="P5" s="81"/>
      <c r="Q5" s="82"/>
    </row>
    <row r="6" ht="54" customHeight="1" spans="1:17">
      <c r="A6" s="17"/>
      <c r="B6" s="82"/>
      <c r="C6" s="82"/>
      <c r="D6" s="82"/>
      <c r="E6" s="82"/>
      <c r="F6" s="82"/>
      <c r="G6" s="82"/>
      <c r="H6" s="82" t="s">
        <v>32</v>
      </c>
      <c r="I6" s="82"/>
      <c r="J6" s="82"/>
      <c r="K6" s="83"/>
      <c r="L6" s="82" t="s">
        <v>32</v>
      </c>
      <c r="M6" s="82" t="s">
        <v>43</v>
      </c>
      <c r="N6" s="82" t="s">
        <v>147</v>
      </c>
      <c r="O6" s="84" t="s">
        <v>39</v>
      </c>
      <c r="P6" s="83" t="s">
        <v>40</v>
      </c>
      <c r="Q6" s="82" t="s">
        <v>41</v>
      </c>
    </row>
    <row r="7" ht="15" customHeight="1" spans="1:17">
      <c r="A7" s="18">
        <v>1</v>
      </c>
      <c r="B7" s="96">
        <v>2</v>
      </c>
      <c r="C7" s="96">
        <v>3</v>
      </c>
      <c r="D7" s="96">
        <v>4</v>
      </c>
      <c r="E7" s="96">
        <v>5</v>
      </c>
      <c r="F7" s="96">
        <v>6</v>
      </c>
      <c r="G7" s="97">
        <v>7</v>
      </c>
      <c r="H7" s="97">
        <v>8</v>
      </c>
      <c r="I7" s="97">
        <v>9</v>
      </c>
      <c r="J7" s="97">
        <v>10</v>
      </c>
      <c r="K7" s="97">
        <v>11</v>
      </c>
      <c r="L7" s="97">
        <v>12</v>
      </c>
      <c r="M7" s="97">
        <v>13</v>
      </c>
      <c r="N7" s="97">
        <v>14</v>
      </c>
      <c r="O7" s="97">
        <v>15</v>
      </c>
      <c r="P7" s="97">
        <v>16</v>
      </c>
      <c r="Q7" s="97">
        <v>17</v>
      </c>
    </row>
    <row r="8" ht="21" customHeight="1" spans="1:17">
      <c r="A8" s="85" t="s">
        <v>45</v>
      </c>
      <c r="B8" s="86"/>
      <c r="C8" s="86"/>
      <c r="D8" s="86"/>
      <c r="E8" s="98"/>
      <c r="F8" s="22">
        <v>126733.61</v>
      </c>
      <c r="G8" s="22">
        <v>134200</v>
      </c>
      <c r="H8" s="22">
        <v>134200</v>
      </c>
      <c r="I8" s="22"/>
      <c r="J8" s="22"/>
      <c r="K8" s="22"/>
      <c r="L8" s="22"/>
      <c r="M8" s="22"/>
      <c r="N8" s="22"/>
      <c r="O8" s="22"/>
      <c r="P8" s="22"/>
      <c r="Q8" s="22"/>
    </row>
    <row r="9" ht="21" customHeight="1" spans="1:17">
      <c r="A9" s="89" t="s">
        <v>169</v>
      </c>
      <c r="B9" s="86" t="s">
        <v>406</v>
      </c>
      <c r="C9" s="86" t="s">
        <v>407</v>
      </c>
      <c r="D9" s="99" t="s">
        <v>408</v>
      </c>
      <c r="E9" s="100">
        <v>1</v>
      </c>
      <c r="F9" s="22">
        <v>39233.61</v>
      </c>
      <c r="G9" s="22">
        <v>39233.61</v>
      </c>
      <c r="H9" s="22">
        <v>39233.61</v>
      </c>
      <c r="I9" s="22"/>
      <c r="J9" s="22"/>
      <c r="K9" s="22"/>
      <c r="L9" s="22"/>
      <c r="M9" s="22"/>
      <c r="N9" s="22"/>
      <c r="O9" s="22"/>
      <c r="P9" s="22"/>
      <c r="Q9" s="22"/>
    </row>
    <row r="10" ht="21" customHeight="1" spans="1:17">
      <c r="A10" s="89" t="s">
        <v>169</v>
      </c>
      <c r="B10" s="86" t="s">
        <v>409</v>
      </c>
      <c r="C10" s="86" t="s">
        <v>410</v>
      </c>
      <c r="D10" s="99" t="s">
        <v>408</v>
      </c>
      <c r="E10" s="100">
        <v>1</v>
      </c>
      <c r="F10" s="22"/>
      <c r="G10" s="22">
        <v>7466.39</v>
      </c>
      <c r="H10" s="22">
        <v>7466.39</v>
      </c>
      <c r="I10" s="22"/>
      <c r="J10" s="22"/>
      <c r="K10" s="22"/>
      <c r="L10" s="22"/>
      <c r="M10" s="22"/>
      <c r="N10" s="22"/>
      <c r="O10" s="22"/>
      <c r="P10" s="22"/>
      <c r="Q10" s="22"/>
    </row>
    <row r="11" ht="21" customHeight="1" spans="1:17">
      <c r="A11" s="89" t="s">
        <v>182</v>
      </c>
      <c r="B11" s="86" t="s">
        <v>411</v>
      </c>
      <c r="C11" s="86" t="s">
        <v>412</v>
      </c>
      <c r="D11" s="99" t="s">
        <v>413</v>
      </c>
      <c r="E11" s="100">
        <v>3</v>
      </c>
      <c r="F11" s="22">
        <v>4500</v>
      </c>
      <c r="G11" s="22">
        <v>4500</v>
      </c>
      <c r="H11" s="22">
        <v>4500</v>
      </c>
      <c r="I11" s="22"/>
      <c r="J11" s="22"/>
      <c r="K11" s="22"/>
      <c r="L11" s="22"/>
      <c r="M11" s="22"/>
      <c r="N11" s="22"/>
      <c r="O11" s="22"/>
      <c r="P11" s="22"/>
      <c r="Q11" s="22"/>
    </row>
    <row r="12" ht="21" customHeight="1" spans="1:17">
      <c r="A12" s="89" t="s">
        <v>182</v>
      </c>
      <c r="B12" s="86" t="s">
        <v>414</v>
      </c>
      <c r="C12" s="86" t="s">
        <v>415</v>
      </c>
      <c r="D12" s="99" t="s">
        <v>408</v>
      </c>
      <c r="E12" s="100">
        <v>1</v>
      </c>
      <c r="F12" s="22">
        <v>43000</v>
      </c>
      <c r="G12" s="22">
        <v>43000</v>
      </c>
      <c r="H12" s="22">
        <v>43000</v>
      </c>
      <c r="I12" s="22"/>
      <c r="J12" s="22"/>
      <c r="K12" s="22"/>
      <c r="L12" s="22"/>
      <c r="M12" s="22"/>
      <c r="N12" s="22"/>
      <c r="O12" s="22"/>
      <c r="P12" s="22"/>
      <c r="Q12" s="22"/>
    </row>
    <row r="13" ht="21" customHeight="1" spans="1:17">
      <c r="A13" s="89" t="s">
        <v>182</v>
      </c>
      <c r="B13" s="86" t="s">
        <v>416</v>
      </c>
      <c r="C13" s="86" t="s">
        <v>417</v>
      </c>
      <c r="D13" s="99" t="s">
        <v>308</v>
      </c>
      <c r="E13" s="100">
        <v>2</v>
      </c>
      <c r="F13" s="22">
        <v>4000</v>
      </c>
      <c r="G13" s="22">
        <v>4000</v>
      </c>
      <c r="H13" s="22">
        <v>4000</v>
      </c>
      <c r="I13" s="22"/>
      <c r="J13" s="22"/>
      <c r="K13" s="22"/>
      <c r="L13" s="22"/>
      <c r="M13" s="22"/>
      <c r="N13" s="22"/>
      <c r="O13" s="22"/>
      <c r="P13" s="22"/>
      <c r="Q13" s="22"/>
    </row>
    <row r="14" ht="21" customHeight="1" spans="1:17">
      <c r="A14" s="89" t="s">
        <v>182</v>
      </c>
      <c r="B14" s="86" t="s">
        <v>418</v>
      </c>
      <c r="C14" s="86" t="s">
        <v>419</v>
      </c>
      <c r="D14" s="99" t="s">
        <v>413</v>
      </c>
      <c r="E14" s="100">
        <v>6</v>
      </c>
      <c r="F14" s="22">
        <v>36000</v>
      </c>
      <c r="G14" s="22">
        <v>36000</v>
      </c>
      <c r="H14" s="22">
        <v>36000</v>
      </c>
      <c r="I14" s="22"/>
      <c r="J14" s="22"/>
      <c r="K14" s="22"/>
      <c r="L14" s="22"/>
      <c r="M14" s="22"/>
      <c r="N14" s="22"/>
      <c r="O14" s="22"/>
      <c r="P14" s="22"/>
      <c r="Q14" s="22"/>
    </row>
    <row r="15" ht="21" customHeight="1" spans="1:17">
      <c r="A15" s="90" t="s">
        <v>99</v>
      </c>
      <c r="B15" s="91"/>
      <c r="C15" s="91"/>
      <c r="D15" s="91"/>
      <c r="E15" s="98"/>
      <c r="F15" s="22">
        <v>126733.61</v>
      </c>
      <c r="G15" s="22">
        <v>134200</v>
      </c>
      <c r="H15" s="22">
        <v>134200</v>
      </c>
      <c r="I15" s="22"/>
      <c r="J15" s="22"/>
      <c r="K15" s="22"/>
      <c r="L15" s="22"/>
      <c r="M15" s="22"/>
      <c r="N15" s="22"/>
      <c r="O15" s="22"/>
      <c r="P15" s="22"/>
      <c r="Q15" s="22"/>
    </row>
  </sheetData>
  <mergeCells count="16">
    <mergeCell ref="A2:Q2"/>
    <mergeCell ref="A3:F3"/>
    <mergeCell ref="G4:Q4"/>
    <mergeCell ref="L5:Q5"/>
    <mergeCell ref="A15:E15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scale="4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1"/>
  <sheetViews>
    <sheetView showZeros="0" workbookViewId="0">
      <selection activeCell="A1" sqref="A1"/>
    </sheetView>
  </sheetViews>
  <sheetFormatPr defaultColWidth="9.13888888888889" defaultRowHeight="14.25" customHeight="1"/>
  <cols>
    <col min="1" max="1" width="31.4259259259259" customWidth="1"/>
    <col min="2" max="2" width="21.712962962963" customWidth="1"/>
    <col min="3" max="3" width="26.712962962963" customWidth="1"/>
    <col min="4" max="14" width="16.6018518518519" customWidth="1"/>
  </cols>
  <sheetData>
    <row r="1" ht="13.5" customHeight="1" spans="1:14">
      <c r="A1" s="60"/>
      <c r="B1" s="60"/>
      <c r="C1" s="60"/>
      <c r="D1" s="60"/>
      <c r="E1" s="60"/>
      <c r="F1" s="60"/>
      <c r="G1" s="60"/>
      <c r="H1" s="65"/>
      <c r="I1" s="60"/>
      <c r="J1" s="60"/>
      <c r="K1" s="60"/>
      <c r="L1" s="44"/>
      <c r="M1" s="66"/>
      <c r="N1" s="67" t="s">
        <v>420</v>
      </c>
    </row>
    <row r="2" ht="27.75" customHeight="1" spans="1:14">
      <c r="A2" s="56" t="s">
        <v>421</v>
      </c>
      <c r="B2" s="68"/>
      <c r="C2" s="68"/>
      <c r="D2" s="68"/>
      <c r="E2" s="68"/>
      <c r="F2" s="68"/>
      <c r="G2" s="68"/>
      <c r="H2" s="69"/>
      <c r="I2" s="68"/>
      <c r="J2" s="68"/>
      <c r="K2" s="68"/>
      <c r="L2" s="46"/>
      <c r="M2" s="69"/>
      <c r="N2" s="68"/>
    </row>
    <row r="3" ht="18.75" customHeight="1" spans="1:14">
      <c r="A3" s="57" t="str">
        <f>"单位名称："&amp;"中国农工民主党云南省委员会"</f>
        <v>单位名称：中国农工民主党云南省委员会</v>
      </c>
      <c r="B3" s="58"/>
      <c r="C3" s="58"/>
      <c r="D3" s="58"/>
      <c r="E3" s="58"/>
      <c r="F3" s="58"/>
      <c r="G3" s="58"/>
      <c r="H3" s="65"/>
      <c r="I3" s="60"/>
      <c r="J3" s="60"/>
      <c r="K3" s="60"/>
      <c r="L3" s="61"/>
      <c r="M3" s="70"/>
      <c r="N3" s="71" t="s">
        <v>124</v>
      </c>
    </row>
    <row r="4" ht="15.75" customHeight="1" spans="1:14">
      <c r="A4" s="9" t="s">
        <v>396</v>
      </c>
      <c r="B4" s="72" t="s">
        <v>422</v>
      </c>
      <c r="C4" s="72" t="s">
        <v>423</v>
      </c>
      <c r="D4" s="73" t="s">
        <v>140</v>
      </c>
      <c r="E4" s="73"/>
      <c r="F4" s="73"/>
      <c r="G4" s="73"/>
      <c r="H4" s="74"/>
      <c r="I4" s="73"/>
      <c r="J4" s="73"/>
      <c r="K4" s="73"/>
      <c r="L4" s="75"/>
      <c r="M4" s="74"/>
      <c r="N4" s="76"/>
    </row>
    <row r="5" ht="17.25" customHeight="1" spans="1:14">
      <c r="A5" s="14"/>
      <c r="B5" s="77"/>
      <c r="C5" s="77"/>
      <c r="D5" s="77" t="s">
        <v>30</v>
      </c>
      <c r="E5" s="77" t="s">
        <v>33</v>
      </c>
      <c r="F5" s="77" t="s">
        <v>402</v>
      </c>
      <c r="G5" s="77" t="s">
        <v>403</v>
      </c>
      <c r="H5" s="78" t="s">
        <v>404</v>
      </c>
      <c r="I5" s="79" t="s">
        <v>405</v>
      </c>
      <c r="J5" s="79"/>
      <c r="K5" s="79"/>
      <c r="L5" s="80"/>
      <c r="M5" s="81"/>
      <c r="N5" s="82"/>
    </row>
    <row r="6" ht="54" customHeight="1" spans="1:14">
      <c r="A6" s="17"/>
      <c r="B6" s="82"/>
      <c r="C6" s="82"/>
      <c r="D6" s="82"/>
      <c r="E6" s="82"/>
      <c r="F6" s="82"/>
      <c r="G6" s="82"/>
      <c r="H6" s="83"/>
      <c r="I6" s="82" t="s">
        <v>32</v>
      </c>
      <c r="J6" s="82" t="s">
        <v>43</v>
      </c>
      <c r="K6" s="82" t="s">
        <v>147</v>
      </c>
      <c r="L6" s="84" t="s">
        <v>39</v>
      </c>
      <c r="M6" s="83" t="s">
        <v>40</v>
      </c>
      <c r="N6" s="82" t="s">
        <v>41</v>
      </c>
    </row>
    <row r="7" ht="15" customHeight="1" spans="1:14">
      <c r="A7" s="17">
        <v>1</v>
      </c>
      <c r="B7" s="82">
        <v>2</v>
      </c>
      <c r="C7" s="82">
        <v>3</v>
      </c>
      <c r="D7" s="83">
        <v>4</v>
      </c>
      <c r="E7" s="83">
        <v>5</v>
      </c>
      <c r="F7" s="83">
        <v>6</v>
      </c>
      <c r="G7" s="83">
        <v>7</v>
      </c>
      <c r="H7" s="83">
        <v>8</v>
      </c>
      <c r="I7" s="83">
        <v>9</v>
      </c>
      <c r="J7" s="83">
        <v>10</v>
      </c>
      <c r="K7" s="83">
        <v>11</v>
      </c>
      <c r="L7" s="83">
        <v>12</v>
      </c>
      <c r="M7" s="83">
        <v>13</v>
      </c>
      <c r="N7" s="83">
        <v>14</v>
      </c>
    </row>
    <row r="8" ht="21" customHeight="1" spans="1:14">
      <c r="A8" s="85" t="s">
        <v>45</v>
      </c>
      <c r="B8" s="86"/>
      <c r="C8" s="86"/>
      <c r="D8" s="87">
        <v>82233.61</v>
      </c>
      <c r="E8" s="87">
        <v>82233.61</v>
      </c>
      <c r="F8" s="87"/>
      <c r="G8" s="87"/>
      <c r="H8" s="87"/>
      <c r="I8" s="87"/>
      <c r="J8" s="87"/>
      <c r="K8" s="87"/>
      <c r="L8" s="88"/>
      <c r="M8" s="87"/>
      <c r="N8" s="87"/>
    </row>
    <row r="9" ht="25" customHeight="1" spans="1:14">
      <c r="A9" s="89" t="s">
        <v>169</v>
      </c>
      <c r="B9" s="86" t="s">
        <v>424</v>
      </c>
      <c r="C9" s="86" t="s">
        <v>425</v>
      </c>
      <c r="D9" s="87">
        <v>39233.61</v>
      </c>
      <c r="E9" s="87">
        <v>39233.61</v>
      </c>
      <c r="F9" s="87"/>
      <c r="G9" s="87"/>
      <c r="H9" s="87"/>
      <c r="I9" s="87"/>
      <c r="J9" s="87"/>
      <c r="K9" s="87"/>
      <c r="L9" s="88"/>
      <c r="M9" s="87"/>
      <c r="N9" s="87"/>
    </row>
    <row r="10" ht="21" customHeight="1" spans="1:14">
      <c r="A10" s="89" t="s">
        <v>182</v>
      </c>
      <c r="B10" s="86" t="s">
        <v>414</v>
      </c>
      <c r="C10" s="86" t="s">
        <v>426</v>
      </c>
      <c r="D10" s="87">
        <v>43000</v>
      </c>
      <c r="E10" s="87">
        <v>43000</v>
      </c>
      <c r="F10" s="87"/>
      <c r="G10" s="87"/>
      <c r="H10" s="87"/>
      <c r="I10" s="87"/>
      <c r="J10" s="87"/>
      <c r="K10" s="87"/>
      <c r="L10" s="88"/>
      <c r="M10" s="87"/>
      <c r="N10" s="87"/>
    </row>
    <row r="11" ht="21" customHeight="1" spans="1:14">
      <c r="A11" s="90" t="s">
        <v>99</v>
      </c>
      <c r="B11" s="91"/>
      <c r="C11" s="92"/>
      <c r="D11" s="87">
        <v>82233.61</v>
      </c>
      <c r="E11" s="87">
        <v>82233.61</v>
      </c>
      <c r="F11" s="87"/>
      <c r="G11" s="87"/>
      <c r="H11" s="87"/>
      <c r="I11" s="87"/>
      <c r="J11" s="87"/>
      <c r="K11" s="87"/>
      <c r="L11" s="88"/>
      <c r="M11" s="87"/>
      <c r="N11" s="87"/>
    </row>
  </sheetData>
  <mergeCells count="13">
    <mergeCell ref="A2:N2"/>
    <mergeCell ref="A3:C3"/>
    <mergeCell ref="D4:N4"/>
    <mergeCell ref="I5:N5"/>
    <mergeCell ref="A11:C11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scale="5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X9"/>
  <sheetViews>
    <sheetView showZeros="0" workbookViewId="0">
      <selection activeCell="A9" sqref="A9"/>
    </sheetView>
  </sheetViews>
  <sheetFormatPr defaultColWidth="9.13888888888889" defaultRowHeight="14.25" customHeight="1"/>
  <cols>
    <col min="1" max="1" width="31.8611111111111" customWidth="1"/>
    <col min="2" max="15" width="17.1759259259259" customWidth="1"/>
    <col min="16" max="22" width="17.0277777777778" customWidth="1"/>
    <col min="23" max="23" width="17" customWidth="1"/>
    <col min="24" max="24" width="17.0277777777778" customWidth="1"/>
  </cols>
  <sheetData>
    <row r="1" ht="13.5" customHeight="1" spans="1:24">
      <c r="D1" s="55"/>
      <c r="W1" s="44"/>
      <c r="X1" s="44" t="s">
        <v>427</v>
      </c>
    </row>
    <row r="2" ht="27.75" customHeight="1" spans="1:24">
      <c r="A2" s="56" t="s">
        <v>428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ht="18" customHeight="1" spans="1:24">
      <c r="A3" s="57" t="str">
        <f>"单位名称："&amp;"中国农工民主党云南省委员会"</f>
        <v>单位名称：中国农工民主党云南省委员会</v>
      </c>
      <c r="B3" s="58"/>
      <c r="C3" s="58"/>
      <c r="D3" s="59"/>
      <c r="E3" s="60"/>
      <c r="F3" s="60"/>
      <c r="G3" s="60"/>
      <c r="H3" s="60"/>
      <c r="I3" s="60"/>
      <c r="W3" s="61"/>
      <c r="X3" s="61" t="s">
        <v>124</v>
      </c>
    </row>
    <row r="4" ht="19.5" customHeight="1" spans="1:24">
      <c r="A4" s="15" t="s">
        <v>429</v>
      </c>
      <c r="B4" s="10" t="s">
        <v>140</v>
      </c>
      <c r="C4" s="11"/>
      <c r="D4" s="11"/>
      <c r="E4" s="62" t="s">
        <v>430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</row>
    <row r="5" ht="40.5" customHeight="1" spans="1:24">
      <c r="A5" s="18"/>
      <c r="B5" s="28" t="s">
        <v>30</v>
      </c>
      <c r="C5" s="9" t="s">
        <v>33</v>
      </c>
      <c r="D5" s="63" t="s">
        <v>431</v>
      </c>
      <c r="E5" s="62" t="s">
        <v>432</v>
      </c>
      <c r="F5" s="62" t="s">
        <v>433</v>
      </c>
      <c r="G5" s="62" t="s">
        <v>434</v>
      </c>
      <c r="H5" s="62" t="s">
        <v>435</v>
      </c>
      <c r="I5" s="62" t="s">
        <v>436</v>
      </c>
      <c r="J5" s="62" t="s">
        <v>437</v>
      </c>
      <c r="K5" s="62" t="s">
        <v>438</v>
      </c>
      <c r="L5" s="62" t="s">
        <v>439</v>
      </c>
      <c r="M5" s="62" t="s">
        <v>440</v>
      </c>
      <c r="N5" s="62" t="s">
        <v>441</v>
      </c>
      <c r="O5" s="62" t="s">
        <v>442</v>
      </c>
      <c r="P5" s="62" t="s">
        <v>443</v>
      </c>
      <c r="Q5" s="62" t="s">
        <v>444</v>
      </c>
      <c r="R5" s="62" t="s">
        <v>445</v>
      </c>
      <c r="S5" s="62" t="s">
        <v>446</v>
      </c>
      <c r="T5" s="62" t="s">
        <v>447</v>
      </c>
      <c r="U5" s="62" t="s">
        <v>448</v>
      </c>
      <c r="V5" s="62" t="s">
        <v>449</v>
      </c>
      <c r="W5" s="62" t="s">
        <v>450</v>
      </c>
      <c r="X5" s="62" t="s">
        <v>451</v>
      </c>
    </row>
    <row r="6" ht="19.5" customHeight="1" spans="1:24">
      <c r="A6" s="62">
        <v>1</v>
      </c>
      <c r="B6" s="62">
        <v>2</v>
      </c>
      <c r="C6" s="62">
        <v>3</v>
      </c>
      <c r="D6" s="10">
        <v>4</v>
      </c>
      <c r="E6" s="62">
        <v>5</v>
      </c>
      <c r="F6" s="62">
        <v>6</v>
      </c>
      <c r="G6" s="62">
        <v>7</v>
      </c>
      <c r="H6" s="10">
        <v>8</v>
      </c>
      <c r="I6" s="62">
        <v>9</v>
      </c>
      <c r="J6" s="62">
        <v>10</v>
      </c>
      <c r="K6" s="62">
        <v>11</v>
      </c>
      <c r="L6" s="10">
        <v>12</v>
      </c>
      <c r="M6" s="62">
        <v>13</v>
      </c>
      <c r="N6" s="62">
        <v>14</v>
      </c>
      <c r="O6" s="62">
        <v>15</v>
      </c>
      <c r="P6" s="10">
        <v>16</v>
      </c>
      <c r="Q6" s="62">
        <v>17</v>
      </c>
      <c r="R6" s="62">
        <v>18</v>
      </c>
      <c r="S6" s="62">
        <v>19</v>
      </c>
      <c r="T6" s="10">
        <v>20</v>
      </c>
      <c r="U6" s="10">
        <v>21</v>
      </c>
      <c r="V6" s="10">
        <v>22</v>
      </c>
      <c r="W6" s="62">
        <v>23</v>
      </c>
      <c r="X6" s="62">
        <v>24</v>
      </c>
    </row>
    <row r="7" ht="28.4" customHeight="1" spans="1:24">
      <c r="A7" s="30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64"/>
      <c r="X7" s="22"/>
    </row>
    <row r="8" ht="29.9" customHeight="1" spans="1:24">
      <c r="A8" s="30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64"/>
      <c r="X8" s="22"/>
    </row>
    <row r="9" customHeight="1" spans="1:24">
      <c r="A9" t="s">
        <v>452</v>
      </c>
    </row>
  </sheetData>
  <mergeCells count="5">
    <mergeCell ref="A2:X2"/>
    <mergeCell ref="A3:I3"/>
    <mergeCell ref="B4:D4"/>
    <mergeCell ref="E4:X4"/>
    <mergeCell ref="A4:A5"/>
  </mergeCells>
  <pageMargins left="0.75" right="0.75" top="1" bottom="1" header="0.5" footer="0.5"/>
  <pageSetup paperSize="9" scale="31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8"/>
  <sheetViews>
    <sheetView showZeros="0" workbookViewId="0">
      <selection activeCell="A12" sqref="A12"/>
    </sheetView>
  </sheetViews>
  <sheetFormatPr defaultColWidth="9.13888888888889" defaultRowHeight="12" customHeight="1" outlineLevelRow="7"/>
  <cols>
    <col min="1" max="1" width="28.962962962963" customWidth="1"/>
    <col min="2" max="2" width="29" customWidth="1"/>
    <col min="3" max="3" width="16.3148148148148" customWidth="1"/>
    <col min="4" max="4" width="15.6018518518519" customWidth="1"/>
    <col min="5" max="5" width="23.5740740740741" customWidth="1"/>
    <col min="6" max="6" width="11.2777777777778" customWidth="1"/>
    <col min="7" max="7" width="14.8796296296296" customWidth="1"/>
    <col min="8" max="8" width="10.8796296296296" customWidth="1"/>
    <col min="9" max="9" width="13.4259259259259" customWidth="1"/>
    <col min="10" max="10" width="38.6759259259259" customWidth="1"/>
  </cols>
  <sheetData>
    <row r="1" customHeight="1" spans="1:10">
      <c r="J1" s="44" t="s">
        <v>453</v>
      </c>
    </row>
    <row r="2" ht="28.5" customHeight="1" spans="1:10">
      <c r="A2" s="45" t="s">
        <v>454</v>
      </c>
      <c r="B2" s="27"/>
      <c r="C2" s="27"/>
      <c r="D2" s="27"/>
      <c r="E2" s="27"/>
      <c r="F2" s="46"/>
      <c r="G2" s="27"/>
      <c r="H2" s="46"/>
      <c r="I2" s="46"/>
      <c r="J2" s="27"/>
    </row>
    <row r="3" ht="17.25" customHeight="1" spans="1:10">
      <c r="A3" s="4" t="str">
        <f>"单位名称："&amp;"中国农工民主党云南省委员会"</f>
        <v>单位名称：中国农工民主党云南省委员会</v>
      </c>
    </row>
    <row r="4" ht="44.25" customHeight="1" spans="1:10">
      <c r="A4" s="47" t="s">
        <v>248</v>
      </c>
      <c r="B4" s="47" t="s">
        <v>249</v>
      </c>
      <c r="C4" s="47" t="s">
        <v>250</v>
      </c>
      <c r="D4" s="47" t="s">
        <v>251</v>
      </c>
      <c r="E4" s="47" t="s">
        <v>252</v>
      </c>
      <c r="F4" s="48" t="s">
        <v>253</v>
      </c>
      <c r="G4" s="47" t="s">
        <v>254</v>
      </c>
      <c r="H4" s="48" t="s">
        <v>255</v>
      </c>
      <c r="I4" s="48" t="s">
        <v>256</v>
      </c>
      <c r="J4" s="47" t="s">
        <v>257</v>
      </c>
    </row>
    <row r="5" ht="14.25" customHeight="1" spans="1:10">
      <c r="A5" s="47">
        <v>1</v>
      </c>
      <c r="B5" s="47">
        <v>2</v>
      </c>
      <c r="C5" s="47">
        <v>3</v>
      </c>
      <c r="D5" s="47">
        <v>4</v>
      </c>
      <c r="E5" s="47">
        <v>5</v>
      </c>
      <c r="F5" s="48">
        <v>6</v>
      </c>
      <c r="G5" s="47">
        <v>7</v>
      </c>
      <c r="H5" s="48">
        <v>8</v>
      </c>
      <c r="I5" s="48">
        <v>9</v>
      </c>
      <c r="J5" s="47">
        <v>10</v>
      </c>
    </row>
    <row r="6" ht="21.8" customHeight="1" spans="1:10">
      <c r="A6" s="49"/>
      <c r="B6" s="50"/>
      <c r="C6" s="50"/>
      <c r="D6" s="50"/>
      <c r="E6" s="51"/>
      <c r="F6" s="52"/>
      <c r="G6" s="51"/>
      <c r="H6" s="52"/>
      <c r="I6" s="52"/>
      <c r="J6" s="51"/>
    </row>
    <row r="7" ht="60.8" customHeight="1" spans="1:10">
      <c r="A7" s="49"/>
      <c r="B7" s="53"/>
      <c r="C7" s="53"/>
      <c r="D7" s="53"/>
      <c r="E7" s="49"/>
      <c r="F7" s="53"/>
      <c r="G7" s="49"/>
      <c r="H7" s="53"/>
      <c r="I7" s="53"/>
      <c r="J7" s="54"/>
    </row>
    <row r="8" customHeight="1" spans="1:10">
      <c r="A8" t="s">
        <v>452</v>
      </c>
    </row>
  </sheetData>
  <mergeCells count="2">
    <mergeCell ref="A2:J2"/>
    <mergeCell ref="A3:H3"/>
  </mergeCells>
  <pageMargins left="0.75" right="0.75" top="1" bottom="1" header="0.5" footer="0.5"/>
  <pageSetup paperSize="9" scale="65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H11"/>
  <sheetViews>
    <sheetView showZeros="0" workbookViewId="0">
      <selection activeCell="A1" sqref="A1"/>
    </sheetView>
  </sheetViews>
  <sheetFormatPr defaultColWidth="8.85185185185185" defaultRowHeight="15" customHeight="1" outlineLevelCol="7"/>
  <cols>
    <col min="1" max="1" width="36.0277777777778" customWidth="1"/>
    <col min="2" max="2" width="19.7407407407407" customWidth="1"/>
    <col min="3" max="3" width="33.3148148148148" customWidth="1"/>
    <col min="4" max="4" width="34.7407407407407" customWidth="1"/>
    <col min="5" max="5" width="14.4537037037037" customWidth="1"/>
    <col min="6" max="6" width="17.1759259259259" customWidth="1"/>
    <col min="7" max="7" width="17.3148148148148" customWidth="1"/>
    <col min="8" max="8" width="28.3148148148148" customWidth="1"/>
  </cols>
  <sheetData>
    <row r="1" ht="18.75" customHeight="1" spans="1:8">
      <c r="A1" s="34"/>
      <c r="B1" s="34"/>
      <c r="C1" s="34"/>
      <c r="D1" s="34"/>
      <c r="E1" s="34"/>
      <c r="F1" s="34"/>
      <c r="G1" s="34"/>
      <c r="H1" s="35" t="s">
        <v>455</v>
      </c>
    </row>
    <row r="2" ht="30.65" customHeight="1" spans="1:8">
      <c r="A2" s="36" t="s">
        <v>456</v>
      </c>
      <c r="B2" s="36"/>
      <c r="C2" s="36"/>
      <c r="D2" s="36"/>
      <c r="E2" s="36"/>
      <c r="F2" s="36"/>
      <c r="G2" s="36"/>
      <c r="H2" s="36"/>
    </row>
    <row r="3" ht="18.75" customHeight="1" spans="1:8">
      <c r="A3" s="34" t="str">
        <f>"单位名称："&amp;"中国农工民主党云南省委员会"</f>
        <v>单位名称：中国农工民主党云南省委员会</v>
      </c>
      <c r="B3" s="34"/>
      <c r="C3" s="34"/>
      <c r="D3" s="34"/>
      <c r="E3" s="34"/>
      <c r="F3" s="34"/>
      <c r="G3" s="34"/>
      <c r="H3" s="34"/>
    </row>
    <row r="4" ht="18.75" customHeight="1" spans="1:8">
      <c r="A4" s="37" t="s">
        <v>133</v>
      </c>
      <c r="B4" s="37" t="s">
        <v>457</v>
      </c>
      <c r="C4" s="37" t="s">
        <v>458</v>
      </c>
      <c r="D4" s="37" t="s">
        <v>459</v>
      </c>
      <c r="E4" s="37" t="s">
        <v>460</v>
      </c>
      <c r="F4" s="37" t="s">
        <v>461</v>
      </c>
      <c r="G4" s="37"/>
      <c r="H4" s="37"/>
    </row>
    <row r="5" ht="18.75" customHeight="1" spans="1:8">
      <c r="A5" s="37"/>
      <c r="B5" s="37"/>
      <c r="C5" s="37"/>
      <c r="D5" s="37"/>
      <c r="E5" s="37"/>
      <c r="F5" s="37" t="s">
        <v>400</v>
      </c>
      <c r="G5" s="37" t="s">
        <v>462</v>
      </c>
      <c r="H5" s="37" t="s">
        <v>463</v>
      </c>
    </row>
    <row r="6" ht="18.75" customHeight="1" spans="1:8">
      <c r="A6" s="38" t="s">
        <v>116</v>
      </c>
      <c r="B6" s="38" t="s">
        <v>117</v>
      </c>
      <c r="C6" s="38" t="s">
        <v>118</v>
      </c>
      <c r="D6" s="38" t="s">
        <v>119</v>
      </c>
      <c r="E6" s="38" t="s">
        <v>120</v>
      </c>
      <c r="F6" s="38" t="s">
        <v>121</v>
      </c>
      <c r="G6" s="38" t="s">
        <v>464</v>
      </c>
      <c r="H6" s="38" t="s">
        <v>465</v>
      </c>
    </row>
    <row r="7" ht="29.9" customHeight="1" spans="1:8">
      <c r="A7" s="39" t="s">
        <v>45</v>
      </c>
      <c r="B7" s="39" t="s">
        <v>466</v>
      </c>
      <c r="C7" s="39" t="s">
        <v>419</v>
      </c>
      <c r="D7" s="39" t="s">
        <v>418</v>
      </c>
      <c r="E7" s="37" t="s">
        <v>413</v>
      </c>
      <c r="F7" s="40">
        <v>6</v>
      </c>
      <c r="G7" s="41">
        <v>6000</v>
      </c>
      <c r="H7" s="41">
        <v>36000</v>
      </c>
    </row>
    <row r="8" ht="29.9" customHeight="1" spans="1:8">
      <c r="A8" s="39" t="s">
        <v>45</v>
      </c>
      <c r="B8" s="39" t="s">
        <v>466</v>
      </c>
      <c r="C8" s="39" t="s">
        <v>412</v>
      </c>
      <c r="D8" s="39" t="s">
        <v>411</v>
      </c>
      <c r="E8" s="37" t="s">
        <v>413</v>
      </c>
      <c r="F8" s="40">
        <v>3</v>
      </c>
      <c r="G8" s="41">
        <v>1500</v>
      </c>
      <c r="H8" s="41">
        <v>4500</v>
      </c>
    </row>
    <row r="9" ht="29.9" customHeight="1" spans="1:8">
      <c r="A9" s="39" t="s">
        <v>45</v>
      </c>
      <c r="B9" s="39" t="s">
        <v>467</v>
      </c>
      <c r="C9" s="39" t="s">
        <v>417</v>
      </c>
      <c r="D9" s="39" t="s">
        <v>468</v>
      </c>
      <c r="E9" s="37" t="s">
        <v>308</v>
      </c>
      <c r="F9" s="40">
        <v>2</v>
      </c>
      <c r="G9" s="41">
        <v>2000</v>
      </c>
      <c r="H9" s="41">
        <v>4000</v>
      </c>
    </row>
    <row r="10" ht="20.15" customHeight="1" spans="1:8">
      <c r="A10" s="37" t="s">
        <v>30</v>
      </c>
      <c r="B10" s="37"/>
      <c r="C10" s="37"/>
      <c r="D10" s="37"/>
      <c r="E10" s="37"/>
      <c r="F10" s="40">
        <v>11</v>
      </c>
      <c r="G10" s="41"/>
      <c r="H10" s="41">
        <v>44500</v>
      </c>
    </row>
    <row r="11" ht="19.5" customHeight="1" spans="1:8">
      <c r="A11" s="39" t="s">
        <v>469</v>
      </c>
      <c r="B11" s="39"/>
      <c r="C11" s="39"/>
      <c r="D11" s="39"/>
      <c r="E11" s="39"/>
      <c r="F11" s="42"/>
      <c r="G11" s="43"/>
      <c r="H11" s="43"/>
    </row>
  </sheetData>
  <mergeCells count="9">
    <mergeCell ref="A2:H2"/>
    <mergeCell ref="F4:H4"/>
    <mergeCell ref="A10:E10"/>
    <mergeCell ref="A11:H11"/>
    <mergeCell ref="A4:A5"/>
    <mergeCell ref="B4:B5"/>
    <mergeCell ref="C4:C5"/>
    <mergeCell ref="D4:D5"/>
    <mergeCell ref="E4:E5"/>
  </mergeCells>
  <pageMargins left="0.75" right="0.75" top="1" bottom="1" header="0.5" footer="0.5"/>
  <pageSetup paperSize="9" scale="65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K11"/>
  <sheetViews>
    <sheetView showZeros="0" workbookViewId="0">
      <selection activeCell="C19" sqref="C19"/>
    </sheetView>
  </sheetViews>
  <sheetFormatPr defaultColWidth="9.13888888888889" defaultRowHeight="14.25" customHeight="1"/>
  <cols>
    <col min="1" max="1" width="16.3148148148148" customWidth="1"/>
    <col min="2" max="2" width="29.0277777777778" customWidth="1"/>
    <col min="3" max="3" width="23.8518518518519" customWidth="1"/>
    <col min="4" max="7" width="19.6018518518519" customWidth="1"/>
    <col min="8" max="8" width="15.4259259259259" customWidth="1"/>
    <col min="9" max="11" width="19.6018518518519" customWidth="1"/>
  </cols>
  <sheetData>
    <row r="1" ht="13.5" customHeight="1" spans="1:11">
      <c r="D1" s="1"/>
      <c r="E1" s="1"/>
      <c r="F1" s="1"/>
      <c r="G1" s="1"/>
      <c r="K1" s="2" t="s">
        <v>470</v>
      </c>
    </row>
    <row r="2" ht="27.75" customHeight="1" spans="1:11">
      <c r="A2" s="27" t="s">
        <v>471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ht="13.5" customHeight="1" spans="1:11">
      <c r="A3" s="4" t="str">
        <f>"单位名称："&amp;"中国农工民主党云南省委员会"</f>
        <v>单位名称：中国农工民主党云南省委员会</v>
      </c>
      <c r="B3" s="5"/>
      <c r="C3" s="5"/>
      <c r="D3" s="5"/>
      <c r="E3" s="5"/>
      <c r="F3" s="5"/>
      <c r="G3" s="5"/>
      <c r="H3" s="6"/>
      <c r="I3" s="6"/>
      <c r="J3" s="6"/>
      <c r="K3" s="7" t="s">
        <v>124</v>
      </c>
    </row>
    <row r="4" ht="21.75" customHeight="1" spans="1:11">
      <c r="A4" s="8" t="s">
        <v>213</v>
      </c>
      <c r="B4" s="8" t="s">
        <v>135</v>
      </c>
      <c r="C4" s="8" t="s">
        <v>214</v>
      </c>
      <c r="D4" s="9" t="s">
        <v>136</v>
      </c>
      <c r="E4" s="9" t="s">
        <v>137</v>
      </c>
      <c r="F4" s="9" t="s">
        <v>138</v>
      </c>
      <c r="G4" s="9" t="s">
        <v>139</v>
      </c>
      <c r="H4" s="15" t="s">
        <v>30</v>
      </c>
      <c r="I4" s="10" t="s">
        <v>472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8"/>
      <c r="I5" s="9" t="s">
        <v>33</v>
      </c>
      <c r="J5" s="9" t="s">
        <v>34</v>
      </c>
      <c r="K5" s="9" t="s">
        <v>35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32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29">
        <v>10</v>
      </c>
      <c r="K7" s="29">
        <v>11</v>
      </c>
    </row>
    <row r="8" ht="30.65" customHeight="1" spans="1:11">
      <c r="A8" s="30"/>
      <c r="B8" s="20"/>
      <c r="C8" s="30"/>
      <c r="D8" s="30"/>
      <c r="E8" s="30"/>
      <c r="F8" s="30"/>
      <c r="G8" s="30"/>
      <c r="H8" s="22"/>
      <c r="I8" s="22"/>
      <c r="J8" s="22"/>
      <c r="K8" s="22"/>
    </row>
    <row r="9" ht="30.65" customHeight="1" spans="1:11">
      <c r="A9" s="20"/>
      <c r="B9" s="20"/>
      <c r="C9" s="20"/>
      <c r="D9" s="20"/>
      <c r="E9" s="20"/>
      <c r="F9" s="20"/>
      <c r="G9" s="20"/>
      <c r="H9" s="22"/>
      <c r="I9" s="22"/>
      <c r="J9" s="22"/>
      <c r="K9" s="22"/>
    </row>
    <row r="10" ht="18.75" customHeight="1" spans="1:11">
      <c r="A10" s="31" t="s">
        <v>99</v>
      </c>
      <c r="B10" s="32"/>
      <c r="C10" s="32"/>
      <c r="D10" s="32"/>
      <c r="E10" s="32"/>
      <c r="F10" s="32"/>
      <c r="G10" s="33"/>
      <c r="H10" s="22"/>
      <c r="I10" s="22"/>
      <c r="J10" s="22"/>
      <c r="K10" s="22"/>
    </row>
    <row r="11" ht="19" customHeight="1" spans="1:11">
      <c r="A11" t="s">
        <v>473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scale="5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7"/>
  <sheetViews>
    <sheetView showZeros="0" topLeftCell="A8" workbookViewId="0">
      <selection activeCell="A1" sqref="A1"/>
    </sheetView>
  </sheetViews>
  <sheetFormatPr defaultColWidth="9.13888888888889" defaultRowHeight="14.25" customHeight="1" outlineLevelCol="6"/>
  <cols>
    <col min="1" max="1" width="37.7407407407407" customWidth="1"/>
    <col min="2" max="2" width="28" customWidth="1"/>
    <col min="3" max="3" width="37.6018518518519" customWidth="1"/>
    <col min="4" max="4" width="17.0277777777778" customWidth="1"/>
    <col min="5" max="7" width="27.0277777777778" customWidth="1"/>
  </cols>
  <sheetData>
    <row r="1" ht="13.5" customHeight="1" spans="1:7">
      <c r="D1" s="1"/>
      <c r="G1" s="2" t="s">
        <v>474</v>
      </c>
    </row>
    <row r="2" ht="27.75" customHeight="1" spans="1:7">
      <c r="A2" s="3" t="s">
        <v>475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"单位名称："&amp;"中国农工民主党云南省委员会"</f>
        <v>单位名称：中国农工民主党云南省委员会</v>
      </c>
      <c r="B3" s="5"/>
      <c r="C3" s="5"/>
      <c r="D3" s="5"/>
      <c r="E3" s="6"/>
      <c r="F3" s="6"/>
      <c r="G3" s="7" t="s">
        <v>124</v>
      </c>
    </row>
    <row r="4" ht="21.75" customHeight="1" spans="1:7">
      <c r="A4" s="8" t="s">
        <v>214</v>
      </c>
      <c r="B4" s="8" t="s">
        <v>213</v>
      </c>
      <c r="C4" s="8" t="s">
        <v>135</v>
      </c>
      <c r="D4" s="9" t="s">
        <v>476</v>
      </c>
      <c r="E4" s="10" t="s">
        <v>33</v>
      </c>
      <c r="F4" s="11"/>
      <c r="G4" s="12"/>
    </row>
    <row r="5" ht="21.75" customHeight="1" spans="1:7">
      <c r="A5" s="13"/>
      <c r="B5" s="13"/>
      <c r="C5" s="13"/>
      <c r="D5" s="14"/>
      <c r="E5" s="15" t="s">
        <v>477</v>
      </c>
      <c r="F5" s="9" t="s">
        <v>478</v>
      </c>
      <c r="G5" s="9" t="s">
        <v>479</v>
      </c>
    </row>
    <row r="6" ht="40.5" customHeight="1" spans="1:7">
      <c r="A6" s="16"/>
      <c r="B6" s="16"/>
      <c r="C6" s="16"/>
      <c r="D6" s="17"/>
      <c r="E6" s="18"/>
      <c r="F6" s="17" t="s">
        <v>32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29.9" customHeight="1" spans="1:7">
      <c r="A8" s="20" t="s">
        <v>45</v>
      </c>
      <c r="B8" s="21"/>
      <c r="C8" s="21"/>
      <c r="D8" s="20"/>
      <c r="E8" s="22">
        <v>2416149.98</v>
      </c>
      <c r="F8" s="22">
        <v>2416149.98</v>
      </c>
      <c r="G8" s="22">
        <v>2416149.98</v>
      </c>
    </row>
    <row r="9" ht="29.9" customHeight="1" spans="1:7">
      <c r="A9" s="20"/>
      <c r="B9" s="20" t="s">
        <v>480</v>
      </c>
      <c r="C9" s="20" t="s">
        <v>236</v>
      </c>
      <c r="D9" s="20" t="s">
        <v>481</v>
      </c>
      <c r="E9" s="22">
        <v>50000</v>
      </c>
      <c r="F9" s="22">
        <v>50000</v>
      </c>
      <c r="G9" s="22">
        <v>50000</v>
      </c>
    </row>
    <row r="10" ht="29.9" customHeight="1" spans="1:7">
      <c r="A10" s="23"/>
      <c r="B10" s="20" t="s">
        <v>482</v>
      </c>
      <c r="C10" s="20" t="s">
        <v>220</v>
      </c>
      <c r="D10" s="20" t="s">
        <v>481</v>
      </c>
      <c r="E10" s="22">
        <v>116850</v>
      </c>
      <c r="F10" s="22">
        <v>116850</v>
      </c>
      <c r="G10" s="22">
        <v>116850</v>
      </c>
    </row>
    <row r="11" ht="29.9" customHeight="1" spans="1:7">
      <c r="A11" s="23"/>
      <c r="B11" s="20" t="s">
        <v>482</v>
      </c>
      <c r="C11" s="20" t="s">
        <v>217</v>
      </c>
      <c r="D11" s="20" t="s">
        <v>481</v>
      </c>
      <c r="E11" s="22">
        <v>300000</v>
      </c>
      <c r="F11" s="22">
        <v>300000</v>
      </c>
      <c r="G11" s="22">
        <v>300000</v>
      </c>
    </row>
    <row r="12" ht="29.9" customHeight="1" spans="1:7">
      <c r="A12" s="23"/>
      <c r="B12" s="20" t="s">
        <v>483</v>
      </c>
      <c r="C12" s="20" t="s">
        <v>222</v>
      </c>
      <c r="D12" s="20" t="s">
        <v>481</v>
      </c>
      <c r="E12" s="22">
        <v>999249.98</v>
      </c>
      <c r="F12" s="22">
        <v>999249.98</v>
      </c>
      <c r="G12" s="22">
        <v>999249.98</v>
      </c>
    </row>
    <row r="13" ht="29.9" customHeight="1" spans="1:7">
      <c r="A13" s="23"/>
      <c r="B13" s="20" t="s">
        <v>483</v>
      </c>
      <c r="C13" s="20" t="s">
        <v>230</v>
      </c>
      <c r="D13" s="20" t="s">
        <v>481</v>
      </c>
      <c r="E13" s="22">
        <v>675850</v>
      </c>
      <c r="F13" s="22">
        <v>675850</v>
      </c>
      <c r="G13" s="22">
        <v>675850</v>
      </c>
    </row>
    <row r="14" ht="29.9" customHeight="1" spans="1:7">
      <c r="A14" s="23"/>
      <c r="B14" s="20" t="s">
        <v>483</v>
      </c>
      <c r="C14" s="20" t="s">
        <v>244</v>
      </c>
      <c r="D14" s="20" t="s">
        <v>481</v>
      </c>
      <c r="E14" s="22">
        <v>26000</v>
      </c>
      <c r="F14" s="22">
        <v>26000</v>
      </c>
      <c r="G14" s="22">
        <v>26000</v>
      </c>
    </row>
    <row r="15" ht="29.9" customHeight="1" spans="1:7">
      <c r="A15" s="23"/>
      <c r="B15" s="20" t="s">
        <v>484</v>
      </c>
      <c r="C15" s="20" t="s">
        <v>225</v>
      </c>
      <c r="D15" s="20" t="s">
        <v>481</v>
      </c>
      <c r="E15" s="22">
        <v>148200</v>
      </c>
      <c r="F15" s="22">
        <v>148200</v>
      </c>
      <c r="G15" s="22">
        <v>148200</v>
      </c>
    </row>
    <row r="16" ht="29.9" customHeight="1" spans="1:7">
      <c r="A16" s="23"/>
      <c r="B16" s="20" t="s">
        <v>485</v>
      </c>
      <c r="C16" s="20" t="s">
        <v>241</v>
      </c>
      <c r="D16" s="20" t="s">
        <v>481</v>
      </c>
      <c r="E16" s="22">
        <v>100000</v>
      </c>
      <c r="F16" s="22">
        <v>100000</v>
      </c>
      <c r="G16" s="22">
        <v>100000</v>
      </c>
    </row>
    <row r="17" ht="18.75" customHeight="1" spans="1:7">
      <c r="A17" s="24" t="s">
        <v>30</v>
      </c>
      <c r="B17" s="25" t="s">
        <v>486</v>
      </c>
      <c r="C17" s="25"/>
      <c r="D17" s="26"/>
      <c r="E17" s="22">
        <v>2416149.98</v>
      </c>
      <c r="F17" s="22">
        <v>2416149.98</v>
      </c>
      <c r="G17" s="22">
        <v>2416149.98</v>
      </c>
    </row>
  </sheetData>
  <mergeCells count="11">
    <mergeCell ref="A2:G2"/>
    <mergeCell ref="A3:D3"/>
    <mergeCell ref="E4:G4"/>
    <mergeCell ref="A17:D17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对方正在输入...</cp:lastModifiedBy>
  <dcterms:created xsi:type="dcterms:W3CDTF">2026-02-08T10:45:00Z</dcterms:created>
  <dcterms:modified xsi:type="dcterms:W3CDTF">2026-02-11T01:07:43Z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90B4313E895B46D2BF19C62A95697935_13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